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'表1-预算收支总表'!$A$1:$D$21</definedName>
    <definedName name="_xlnm.Print_Area" localSheetId="3">'表3-预算支出总表'!$A$1:$J$23</definedName>
    <definedName name="_xlnm.Print_Area" localSheetId="7">'表7-一般公共预算项目支出预算表'!$A$1:$F$23</definedName>
    <definedName name="_xlnm.Print_Area" localSheetId="10">'表9-基金支出预算表'!$A$1:$H$21</definedName>
  </definedNames>
  <calcPr fullCalcOnLoad="1"/>
</workbook>
</file>

<file path=xl/sharedStrings.xml><?xml version="1.0" encoding="utf-8"?>
<sst xmlns="http://schemas.openxmlformats.org/spreadsheetml/2006/main" count="560" uniqueCount="262">
  <si>
    <t>渠县岩峰镇人民政府</t>
  </si>
  <si>
    <t>2018年部门预算</t>
  </si>
  <si>
    <r>
      <t>报送日期：2018年2</t>
    </r>
    <r>
      <rPr>
        <sz val="18"/>
        <rFont val="宋体"/>
        <family val="0"/>
      </rPr>
      <t xml:space="preserve">月 </t>
    </r>
    <r>
      <rPr>
        <sz val="18"/>
        <rFont val="宋体"/>
        <family val="0"/>
      </rPr>
      <t>12</t>
    </r>
    <r>
      <rPr>
        <sz val="18"/>
        <rFont val="宋体"/>
        <family val="0"/>
      </rPr>
      <t>日</t>
    </r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</si>
  <si>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</si>
  <si>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</si>
  <si>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</si>
  <si>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</si>
  <si>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</si>
  <si>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</si>
  <si>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</si>
  <si>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</si>
  <si>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</si>
  <si>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</si>
  <si>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</si>
  <si>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</si>
  <si>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</si>
  <si>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</si>
  <si>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</si>
  <si>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</si>
  <si>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</si>
  <si>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</si>
  <si>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八、社会保障与就业支出</t>
  </si>
  <si>
    <t>十、医疗卫生与计划生育支出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</si>
  <si>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</si>
  <si>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</si>
  <si>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</si>
  <si>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</si>
  <si>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</si>
  <si>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</si>
  <si>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</si>
  <si>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</si>
  <si>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</si>
  <si>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</si>
  <si>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</si>
  <si>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</si>
  <si>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</si>
  <si>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</si>
  <si>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</si>
  <si>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</si>
  <si>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</si>
  <si>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</si>
  <si>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</si>
  <si>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</si>
  <si>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</si>
  <si>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</si>
  <si>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</si>
  <si>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</si>
  <si>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</si>
  <si>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</si>
  <si>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</si>
  <si>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</si>
  <si>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</si>
  <si>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</si>
  <si>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</si>
  <si>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</si>
  <si>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</si>
  <si>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</si>
  <si>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</si>
  <si>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</si>
  <si>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</si>
  <si>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919131</t>
  </si>
  <si>
    <t>201</t>
  </si>
  <si>
    <t>一般公共服务支出</t>
  </si>
  <si>
    <t>06</t>
  </si>
  <si>
    <t xml:space="preserve">  财政事务</t>
  </si>
  <si>
    <t>01</t>
  </si>
  <si>
    <t xml:space="preserve">    行政运行</t>
  </si>
  <si>
    <t>208</t>
  </si>
  <si>
    <t>社会保障和就业支出</t>
  </si>
  <si>
    <t>05</t>
  </si>
  <si>
    <t xml:space="preserve">  行政事业离退休费</t>
  </si>
  <si>
    <t xml:space="preserve">    机关事业单位养老保险缴费支出</t>
  </si>
  <si>
    <t>210</t>
  </si>
  <si>
    <t>医疗卫生与计划生育</t>
  </si>
  <si>
    <t>11</t>
  </si>
  <si>
    <t xml:space="preserve">  行政事业单位医疗</t>
  </si>
  <si>
    <t xml:space="preserve">    行政单位医疗</t>
  </si>
  <si>
    <t>02</t>
  </si>
  <si>
    <t xml:space="preserve">    事业单位医疗</t>
  </si>
  <si>
    <t>221</t>
  </si>
  <si>
    <t>住房保障支出</t>
  </si>
  <si>
    <t>211</t>
  </si>
  <si>
    <t xml:space="preserve">  住房改革支出</t>
  </si>
  <si>
    <t xml:space="preserve">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</si>
  <si>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</si>
  <si>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</si>
  <si>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</si>
  <si>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</si>
  <si>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</si>
  <si>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</si>
  <si>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</si>
  <si>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</si>
  <si>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</si>
  <si>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</si>
  <si>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</si>
  <si>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</si>
  <si>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</si>
  <si>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</si>
  <si>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</si>
  <si>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</si>
  <si>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</si>
  <si>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</si>
  <si>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</si>
  <si>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</si>
  <si>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</si>
  <si>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</si>
  <si>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</si>
  <si>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</si>
  <si>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</si>
  <si>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</si>
  <si>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</si>
  <si>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</si>
  <si>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</si>
  <si>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 xml:space="preserve">  住房保障支出</t>
  </si>
  <si>
    <t>二、结转下年</t>
  </si>
  <si>
    <t>表5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</si>
  <si>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</si>
  <si>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</si>
  <si>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</si>
  <si>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</si>
  <si>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</si>
  <si>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</si>
  <si>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</si>
  <si>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</si>
  <si>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</si>
  <si>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</si>
  <si>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</si>
  <si>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</si>
  <si>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</si>
  <si>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</si>
  <si>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</si>
  <si>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</si>
  <si>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</si>
  <si>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机关事业单位养老养老保险</t>
  </si>
  <si>
    <t>职业年金缴费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</si>
  <si>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</si>
  <si>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</si>
  <si>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</si>
  <si>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</si>
  <si>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</si>
  <si>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</si>
  <si>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</si>
  <si>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</si>
  <si>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</si>
  <si>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</si>
  <si>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</si>
  <si>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</si>
  <si>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</si>
  <si>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</si>
  <si>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</si>
  <si>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</si>
  <si>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</si>
  <si>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</si>
  <si>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</si>
  <si>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</si>
  <si>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</si>
  <si>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</si>
  <si>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</si>
  <si>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</si>
  <si>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</si>
  <si>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</si>
  <si>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</si>
  <si>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</si>
  <si>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</si>
  <si>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</si>
  <si>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</si>
  <si>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</si>
  <si>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</si>
  <si>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</si>
  <si>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</si>
  <si>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</si>
  <si>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</si>
  <si>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</si>
  <si>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</si>
  <si>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</si>
  <si>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</si>
  <si>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</si>
  <si>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</si>
  <si>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</si>
  <si>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</si>
  <si>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</si>
  <si>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</si>
  <si>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</si>
  <si>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</si>
  <si>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</si>
  <si>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</si>
  <si>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</si>
  <si>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</si>
  <si>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</si>
  <si>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</si>
  <si>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</si>
  <si>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</si>
  <si>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</si>
  <si>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</si>
  <si>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</si>
  <si>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</si>
  <si>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</si>
  <si>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</si>
  <si>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</si>
  <si>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</si>
  <si>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</si>
  <si>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</si>
  <si>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</si>
  <si>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</si>
  <si>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 xml:space="preserve">  预备费</t>
  </si>
  <si>
    <t xml:space="preserve">  预留</t>
  </si>
  <si>
    <t xml:space="preserve">  补充全国社会保障基金</t>
  </si>
  <si>
    <t xml:space="preserve">  赠与</t>
  </si>
  <si>
    <t>贷款转贷</t>
  </si>
  <si>
    <t xml:space="preserve">  其他支出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</si>
  <si>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</si>
  <si>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</si>
  <si>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</si>
  <si>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</si>
  <si>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</si>
  <si>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</si>
  <si>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表7</t>
  </si>
  <si>
    <t>一般公共预算项目支出预算表</t>
  </si>
  <si>
    <t>单位名称（项目）</t>
  </si>
  <si>
    <t>环境综合治理经费</t>
  </si>
  <si>
    <t>乡(镇)党建经费</t>
  </si>
  <si>
    <t>非贫困村第一书记驻村工作经费</t>
  </si>
  <si>
    <t>纪检工作经费</t>
  </si>
  <si>
    <t>贫困村工作经费</t>
  </si>
  <si>
    <t>便民服务中心运行经费</t>
  </si>
  <si>
    <t>关工委工作经费</t>
  </si>
  <si>
    <t>两代会及工作经费</t>
  </si>
  <si>
    <t>住读、扶贫攻坚工作经费</t>
  </si>
  <si>
    <t>安全生产监管经费</t>
  </si>
  <si>
    <t>维稳专项经费</t>
  </si>
  <si>
    <t>村（社区）党建经费</t>
  </si>
  <si>
    <t>服务群众专项工作经费</t>
  </si>
  <si>
    <t>表8</t>
  </si>
  <si>
    <t>一般公共预算“三公”经费支出预算表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</si>
  <si>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</si>
  <si>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</si>
  <si>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</si>
  <si>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</si>
  <si>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</si>
  <si>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</si>
  <si>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表8-1</t>
  </si>
  <si>
    <t>“三公”经费预算增减变化表</t>
  </si>
  <si>
    <t>单位：</t>
  </si>
  <si>
    <t>项目</t>
  </si>
  <si>
    <t>2017年预算数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</si>
  <si>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</si>
  <si>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</si>
  <si>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</si>
  <si>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</si>
  <si>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</si>
  <si>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</si>
  <si>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</si>
  <si>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</si>
  <si>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</si>
  <si>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</si>
  <si>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</si>
  <si>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</si>
  <si>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</si>
  <si>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单位编码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</si>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</sst>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2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" borderId="1" applyNumberFormat="0" applyAlignment="0" applyProtection="0"/>
    <xf numFmtId="0" fontId="42" fillId="6" borderId="0" applyNumberFormat="0" applyBorder="0" applyAlignment="0" applyProtection="0"/>
    <xf numFmtId="0" fontId="45" fillId="7" borderId="0" applyNumberFormat="0" applyBorder="0" applyAlignment="0" applyProtection="0"/>
    <xf numFmtId="43" fontId="0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6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11" borderId="0" applyNumberFormat="0" applyBorder="0" applyAlignment="0" applyProtection="0"/>
    <xf numFmtId="0" fontId="49" fillId="0" borderId="5" applyNumberFormat="0" applyFill="0" applyAlignment="0" applyProtection="0"/>
    <xf numFmtId="0" fontId="46" fillId="12" borderId="0" applyNumberFormat="0" applyBorder="0" applyAlignment="0" applyProtection="0"/>
    <xf numFmtId="0" fontId="55" fillId="5" borderId="6" applyNumberFormat="0" applyAlignment="0" applyProtection="0"/>
    <xf numFmtId="0" fontId="44" fillId="5" borderId="1" applyNumberFormat="0" applyAlignment="0" applyProtection="0"/>
    <xf numFmtId="0" fontId="56" fillId="13" borderId="7" applyNumberFormat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6" fillId="16" borderId="0" applyNumberFormat="0" applyBorder="0" applyAlignment="0" applyProtection="0"/>
    <xf numFmtId="0" fontId="57" fillId="0" borderId="8" applyNumberFormat="0" applyFill="0" applyAlignment="0" applyProtection="0"/>
    <xf numFmtId="0" fontId="42" fillId="17" borderId="0" applyNumberFormat="0" applyBorder="0" applyAlignment="0" applyProtection="0"/>
    <xf numFmtId="0" fontId="58" fillId="0" borderId="9" applyNumberFormat="0" applyFill="0" applyAlignment="0" applyProtection="0"/>
    <xf numFmtId="0" fontId="59" fillId="18" borderId="0" applyNumberFormat="0" applyBorder="0" applyAlignment="0" applyProtection="0"/>
    <xf numFmtId="0" fontId="42" fillId="19" borderId="0" applyNumberFormat="0" applyBorder="0" applyAlignment="0" applyProtection="0"/>
    <xf numFmtId="0" fontId="60" fillId="20" borderId="0" applyNumberFormat="0" applyBorder="0" applyAlignment="0" applyProtection="0"/>
    <xf numFmtId="0" fontId="42" fillId="21" borderId="0" applyNumberFormat="0" applyBorder="0" applyAlignment="0" applyProtection="0"/>
    <xf numFmtId="0" fontId="46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" borderId="0" applyNumberFormat="0" applyBorder="0" applyAlignment="0" applyProtection="0"/>
    <xf numFmtId="0" fontId="42" fillId="17" borderId="0" applyNumberFormat="0" applyBorder="0" applyAlignment="0" applyProtection="0"/>
    <xf numFmtId="0" fontId="46" fillId="12" borderId="0" applyNumberFormat="0" applyBorder="0" applyAlignment="0" applyProtection="0"/>
    <xf numFmtId="0" fontId="55" fillId="5" borderId="6" applyNumberFormat="0" applyAlignment="0" applyProtection="0"/>
    <xf numFmtId="0" fontId="42" fillId="24" borderId="0" applyNumberFormat="0" applyBorder="0" applyAlignment="0" applyProtection="0"/>
    <xf numFmtId="0" fontId="42" fillId="19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14" borderId="0" applyNumberFormat="0" applyBorder="0" applyAlignment="0" applyProtection="0"/>
    <xf numFmtId="0" fontId="46" fillId="28" borderId="0" applyNumberFormat="0" applyBorder="0" applyAlignment="0" applyProtection="0"/>
    <xf numFmtId="0" fontId="42" fillId="23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60" fillId="2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6" fillId="32" borderId="0" applyNumberFormat="0" applyBorder="0" applyAlignment="0" applyProtection="0"/>
    <xf numFmtId="0" fontId="42" fillId="24" borderId="0" applyNumberFormat="0" applyBorder="0" applyAlignment="0" applyProtection="0"/>
    <xf numFmtId="0" fontId="42" fillId="3" borderId="0" applyNumberFormat="0" applyBorder="0" applyAlignment="0" applyProtection="0"/>
    <xf numFmtId="0" fontId="42" fillId="27" borderId="0" applyNumberFormat="0" applyBorder="0" applyAlignment="0" applyProtection="0"/>
    <xf numFmtId="0" fontId="42" fillId="21" borderId="0" applyNumberFormat="0" applyBorder="0" applyAlignment="0" applyProtection="0"/>
    <xf numFmtId="0" fontId="42" fillId="15" borderId="0" applyNumberFormat="0" applyBorder="0" applyAlignment="0" applyProtection="0"/>
    <xf numFmtId="0" fontId="42" fillId="6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29" borderId="0" applyNumberFormat="0" applyBorder="0" applyAlignment="0" applyProtection="0"/>
    <xf numFmtId="0" fontId="46" fillId="32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2" fillId="0" borderId="0">
      <alignment vertical="center"/>
      <protection/>
    </xf>
    <xf numFmtId="0" fontId="59" fillId="18" borderId="0" applyNumberFormat="0" applyBorder="0" applyAlignment="0" applyProtection="0"/>
    <xf numFmtId="0" fontId="58" fillId="0" borderId="9" applyNumberFormat="0" applyFill="0" applyAlignment="0" applyProtection="0"/>
    <xf numFmtId="0" fontId="56" fillId="13" borderId="7" applyNumberFormat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6" fillId="22" borderId="0" applyNumberFormat="0" applyBorder="0" applyAlignment="0" applyProtection="0"/>
    <xf numFmtId="0" fontId="46" fillId="16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3" fillId="4" borderId="1" applyNumberFormat="0" applyAlignment="0" applyProtection="0"/>
    <xf numFmtId="0" fontId="61" fillId="9" borderId="2" applyNumberFormat="0" applyFont="0" applyAlignment="0" applyProtection="0"/>
  </cellStyleXfs>
  <cellXfs count="21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49" fontId="2" fillId="0" borderId="15" xfId="0" applyNumberFormat="1" applyFont="1" applyFill="1" applyBorder="1" applyAlignment="1" applyProtection="1">
      <alignment vertical="center" shrinkToFit="1"/>
      <protection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42" fillId="0" borderId="14" xfId="90" applyBorder="1">
      <alignment vertical="center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vertical="center" shrinkToFit="1"/>
      <protection/>
    </xf>
    <xf numFmtId="177" fontId="4" fillId="0" borderId="14" xfId="0" applyNumberFormat="1" applyFont="1" applyFill="1" applyBorder="1" applyAlignment="1">
      <alignment shrinkToFit="1"/>
    </xf>
    <xf numFmtId="177" fontId="4" fillId="0" borderId="15" xfId="0" applyNumberFormat="1" applyFont="1" applyFill="1" applyBorder="1" applyAlignment="1" applyProtection="1">
      <alignment vertical="center" shrinkToFit="1"/>
      <protection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shrinkToFit="1"/>
      <protection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77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 shrinkToFit="1"/>
    </xf>
    <xf numFmtId="1" fontId="4" fillId="0" borderId="0" xfId="0" applyNumberFormat="1" applyFont="1" applyFill="1" applyAlignment="1">
      <alignment shrinkToFit="1"/>
    </xf>
    <xf numFmtId="1" fontId="0" fillId="0" borderId="0" xfId="0" applyNumberFormat="1" applyFill="1" applyAlignment="1">
      <alignment shrinkToFit="1"/>
    </xf>
    <xf numFmtId="1" fontId="14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left" shrinkToFit="1"/>
      <protection/>
    </xf>
    <xf numFmtId="0" fontId="2" fillId="33" borderId="0" xfId="0" applyNumberFormat="1" applyFont="1" applyFill="1" applyAlignment="1">
      <alignment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33" borderId="14" xfId="0" applyNumberFormat="1" applyFont="1" applyFill="1" applyBorder="1" applyAlignment="1" applyProtection="1">
      <alignment horizontal="center" vertical="center" shrinkToFit="1"/>
      <protection/>
    </xf>
    <xf numFmtId="0" fontId="2" fillId="0" borderId="14" xfId="0" applyNumberFormat="1" applyFont="1" applyFill="1" applyBorder="1" applyAlignment="1">
      <alignment horizontal="centerContinuous" vertical="center" wrapText="1" shrinkToFit="1"/>
    </xf>
    <xf numFmtId="0" fontId="2" fillId="0" borderId="15" xfId="0" applyNumberFormat="1" applyFont="1" applyFill="1" applyBorder="1" applyAlignment="1">
      <alignment horizontal="centerContinuous" vertical="center" wrapText="1" shrinkToFit="1"/>
    </xf>
    <xf numFmtId="0" fontId="2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4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33" borderId="16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33" borderId="17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 applyProtection="1">
      <alignment vertical="center" wrapText="1" shrinkToFit="1"/>
      <protection/>
    </xf>
    <xf numFmtId="1" fontId="0" fillId="0" borderId="14" xfId="0" applyNumberFormat="1" applyFill="1" applyBorder="1" applyAlignment="1">
      <alignment shrinkToFit="1"/>
    </xf>
    <xf numFmtId="177" fontId="0" fillId="0" borderId="14" xfId="0" applyNumberFormat="1" applyFill="1" applyBorder="1" applyAlignment="1">
      <alignment shrinkToFit="1"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6" xfId="0" applyNumberFormat="1" applyFont="1" applyFill="1" applyBorder="1" applyAlignment="1" applyProtection="1">
      <alignment horizontal="center" vertical="center" wrapText="1" shrinkToFit="1"/>
      <protection/>
    </xf>
    <xf numFmtId="177" fontId="4" fillId="0" borderId="14" xfId="0" applyNumberFormat="1" applyFont="1" applyFill="1" applyBorder="1" applyAlignment="1" applyProtection="1">
      <alignment vertical="center" shrinkToFit="1"/>
      <protection/>
    </xf>
    <xf numFmtId="0" fontId="7" fillId="33" borderId="0" xfId="0" applyNumberFormat="1" applyFont="1" applyFill="1" applyAlignment="1">
      <alignment shrinkToFit="1"/>
    </xf>
    <xf numFmtId="0" fontId="7" fillId="33" borderId="18" xfId="0" applyNumberFormat="1" applyFont="1" applyFill="1" applyBorder="1" applyAlignment="1">
      <alignment horizontal="center" vertical="center" shrinkToFit="1"/>
    </xf>
    <xf numFmtId="0" fontId="7" fillId="33" borderId="14" xfId="0" applyNumberFormat="1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Alignment="1">
      <alignment horizontal="right" shrinkToFit="1"/>
    </xf>
    <xf numFmtId="0" fontId="7" fillId="33" borderId="0" xfId="0" applyNumberFormat="1" applyFont="1" applyFill="1" applyAlignment="1">
      <alignment wrapText="1" shrinkToFit="1"/>
    </xf>
    <xf numFmtId="0" fontId="9" fillId="33" borderId="0" xfId="0" applyNumberFormat="1" applyFont="1" applyFill="1" applyAlignment="1">
      <alignment vertical="center" shrinkToFit="1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 applyProtection="1">
      <alignment horizontal="center" vertical="center" wrapText="1"/>
      <protection/>
    </xf>
    <xf numFmtId="177" fontId="4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07"/>
    </row>
    <row r="3" ht="63.75" customHeight="1">
      <c r="A3" s="208" t="s">
        <v>0</v>
      </c>
    </row>
    <row r="4" ht="107.25" customHeight="1">
      <c r="A4" s="209" t="s">
        <v>1</v>
      </c>
    </row>
    <row r="5" ht="409.5" customHeight="1" hidden="1">
      <c r="A5" s="210">
        <v>3.637978807091713E-12</v>
      </c>
    </row>
    <row r="6" ht="22.5">
      <c r="A6" s="211"/>
    </row>
    <row r="7" ht="57" customHeight="1">
      <c r="A7" s="211"/>
    </row>
    <row r="8" ht="82.5" customHeight="1">
      <c r="A8" s="212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240</v>
      </c>
    </row>
    <row r="2" spans="1:5" ht="28.5" customHeight="1">
      <c r="A2" s="68" t="s">
        <v>241</v>
      </c>
      <c r="B2" s="69"/>
      <c r="C2" s="69"/>
      <c r="D2" s="69"/>
      <c r="E2" s="69"/>
    </row>
    <row r="3" spans="1:5" ht="30.75" customHeight="1">
      <c r="A3" s="70" t="s">
        <v>242</v>
      </c>
      <c r="B3" s="69"/>
      <c r="C3" s="69"/>
      <c r="D3" s="69"/>
      <c r="E3" s="71" t="s">
        <v>5</v>
      </c>
    </row>
    <row r="4" spans="1:5" ht="33" customHeight="1">
      <c r="A4" s="72" t="s">
        <v>243</v>
      </c>
      <c r="B4" s="73" t="s">
        <v>9</v>
      </c>
      <c r="C4" s="73" t="s">
        <v>244</v>
      </c>
      <c r="D4" s="73" t="s">
        <v>245</v>
      </c>
      <c r="E4" s="74" t="s">
        <v>246</v>
      </c>
    </row>
    <row r="5" spans="1:5" ht="33" customHeight="1">
      <c r="A5" s="75" t="s">
        <v>37</v>
      </c>
      <c r="B5" s="76">
        <f>B6+B7+B8</f>
        <v>2.1</v>
      </c>
      <c r="C5" s="76">
        <f>C6+C7+C8</f>
        <v>2.2</v>
      </c>
      <c r="D5" s="77">
        <f aca="true" t="shared" si="0" ref="D5:D10">IF(ISERROR((C5-B5)/C5*100),0,(C5-B5)/C5*100)</f>
        <v>4.545454545454549</v>
      </c>
      <c r="E5" s="78"/>
    </row>
    <row r="6" spans="1:5" ht="33" customHeight="1">
      <c r="A6" s="79" t="s">
        <v>247</v>
      </c>
      <c r="B6" s="80"/>
      <c r="C6" s="76"/>
      <c r="D6" s="77">
        <f t="shared" si="0"/>
        <v>0</v>
      </c>
      <c r="E6" s="81"/>
    </row>
    <row r="7" spans="1:5" ht="33" customHeight="1">
      <c r="A7" s="79" t="s">
        <v>248</v>
      </c>
      <c r="B7" s="82">
        <v>2.1</v>
      </c>
      <c r="C7" s="83">
        <v>2.2</v>
      </c>
      <c r="D7" s="77">
        <f t="shared" si="0"/>
        <v>4.545454545454549</v>
      </c>
      <c r="E7" s="78"/>
    </row>
    <row r="8" spans="1:5" ht="33" customHeight="1">
      <c r="A8" s="79" t="s">
        <v>249</v>
      </c>
      <c r="B8" s="76">
        <f>B9+B10</f>
        <v>0</v>
      </c>
      <c r="C8" s="76">
        <f>C9+C10</f>
        <v>0</v>
      </c>
      <c r="D8" s="77">
        <f t="shared" si="0"/>
        <v>0</v>
      </c>
      <c r="E8" s="78"/>
    </row>
    <row r="9" spans="1:5" ht="33" customHeight="1">
      <c r="A9" s="79" t="s">
        <v>250</v>
      </c>
      <c r="B9" s="80"/>
      <c r="C9" s="84"/>
      <c r="D9" s="77">
        <f t="shared" si="0"/>
        <v>0</v>
      </c>
      <c r="E9" s="78"/>
    </row>
    <row r="10" spans="1:5" ht="33" customHeight="1">
      <c r="A10" s="79" t="s">
        <v>251</v>
      </c>
      <c r="B10" s="85"/>
      <c r="C10" s="76"/>
      <c r="D10" s="77">
        <f t="shared" si="0"/>
        <v>0</v>
      </c>
      <c r="E10" s="78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252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253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254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255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90</v>
      </c>
      <c r="F6" s="19" t="s">
        <v>37</v>
      </c>
      <c r="G6" s="19" t="s">
        <v>86</v>
      </c>
      <c r="H6" s="13" t="s">
        <v>87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5" sqref="A5:A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256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257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254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258</v>
      </c>
      <c r="B5" s="18" t="s">
        <v>234</v>
      </c>
      <c r="C5" s="13" t="s">
        <v>235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236</v>
      </c>
      <c r="E6" s="48" t="s">
        <v>237</v>
      </c>
      <c r="F6" s="49"/>
      <c r="G6" s="49"/>
      <c r="H6" s="50" t="s">
        <v>152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238</v>
      </c>
      <c r="G7" s="54" t="s">
        <v>239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13" sqref="K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259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260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254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261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90</v>
      </c>
      <c r="F6" s="19" t="s">
        <v>37</v>
      </c>
      <c r="G6" s="19" t="s">
        <v>86</v>
      </c>
      <c r="H6" s="13" t="s">
        <v>87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workbookViewId="0" topLeftCell="A1">
      <selection activeCell="D21" sqref="D21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204" t="s">
        <v>3</v>
      </c>
    </row>
    <row r="2" spans="1:31" ht="20.25" customHeight="1">
      <c r="A2" s="154"/>
      <c r="B2" s="154"/>
      <c r="C2" s="154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</row>
    <row r="3" spans="1:31" ht="20.25" customHeight="1">
      <c r="A3" s="6" t="s">
        <v>4</v>
      </c>
      <c r="B3" s="6"/>
      <c r="C3" s="6"/>
      <c r="D3" s="6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</row>
    <row r="4" spans="1:31" ht="20.25" customHeight="1">
      <c r="A4" s="155"/>
      <c r="B4" s="155"/>
      <c r="C4" s="42"/>
      <c r="D4" s="9" t="s">
        <v>5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</row>
    <row r="5" spans="1:31" ht="25.5" customHeight="1">
      <c r="A5" s="156" t="s">
        <v>6</v>
      </c>
      <c r="B5" s="156"/>
      <c r="C5" s="156" t="s">
        <v>7</v>
      </c>
      <c r="D5" s="156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</row>
    <row r="6" spans="1:31" ht="25.5" customHeight="1">
      <c r="A6" s="170" t="s">
        <v>8</v>
      </c>
      <c r="B6" s="170" t="s">
        <v>9</v>
      </c>
      <c r="C6" s="170" t="s">
        <v>8</v>
      </c>
      <c r="D6" s="205" t="s">
        <v>9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</row>
    <row r="7" spans="1:31" ht="25.5" customHeight="1">
      <c r="A7" s="169" t="s">
        <v>10</v>
      </c>
      <c r="B7" s="165">
        <v>986.58</v>
      </c>
      <c r="C7" s="169" t="s">
        <v>11</v>
      </c>
      <c r="D7" s="165">
        <v>847.67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</row>
    <row r="8" spans="1:31" ht="25.5" customHeight="1">
      <c r="A8" s="169" t="s">
        <v>12</v>
      </c>
      <c r="B8" s="165">
        <v>0</v>
      </c>
      <c r="C8" s="169" t="s">
        <v>13</v>
      </c>
      <c r="D8" s="165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</row>
    <row r="9" spans="1:31" ht="25.5" customHeight="1">
      <c r="A9" s="169" t="s">
        <v>14</v>
      </c>
      <c r="B9" s="165">
        <v>0</v>
      </c>
      <c r="C9" s="169" t="s">
        <v>15</v>
      </c>
      <c r="D9" s="165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</row>
    <row r="10" spans="1:31" ht="25.5" customHeight="1">
      <c r="A10" s="169" t="s">
        <v>16</v>
      </c>
      <c r="B10" s="165">
        <v>0</v>
      </c>
      <c r="C10" s="169" t="s">
        <v>17</v>
      </c>
      <c r="D10" s="165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</row>
    <row r="11" spans="1:31" ht="25.5" customHeight="1">
      <c r="A11" s="169" t="s">
        <v>18</v>
      </c>
      <c r="B11" s="165">
        <v>0</v>
      </c>
      <c r="C11" s="169" t="s">
        <v>19</v>
      </c>
      <c r="D11" s="165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</row>
    <row r="12" spans="1:31" ht="25.5" customHeight="1">
      <c r="A12" s="169" t="s">
        <v>20</v>
      </c>
      <c r="B12" s="165">
        <v>0</v>
      </c>
      <c r="C12" s="169" t="s">
        <v>21</v>
      </c>
      <c r="D12" s="165">
        <v>67.78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</row>
    <row r="13" spans="1:31" ht="25.5" customHeight="1">
      <c r="A13" s="169"/>
      <c r="B13" s="165"/>
      <c r="C13" s="169" t="s">
        <v>22</v>
      </c>
      <c r="D13" s="165">
        <v>30.46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</row>
    <row r="14" spans="1:31" ht="25.5" customHeight="1">
      <c r="A14" s="169"/>
      <c r="B14" s="165"/>
      <c r="C14" s="169" t="s">
        <v>23</v>
      </c>
      <c r="D14" s="165">
        <v>40.67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</row>
    <row r="15" spans="1:31" ht="25.5" customHeight="1">
      <c r="A15" s="169"/>
      <c r="B15" s="165"/>
      <c r="C15" s="169"/>
      <c r="D15" s="165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</row>
    <row r="16" spans="1:31" ht="25.5" customHeight="1">
      <c r="A16" s="170" t="s">
        <v>24</v>
      </c>
      <c r="B16" s="171">
        <v>986.58</v>
      </c>
      <c r="C16" s="170" t="s">
        <v>25</v>
      </c>
      <c r="D16" s="171">
        <f>SUM(D7:D15)</f>
        <v>986.5799999999999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</row>
    <row r="17" spans="1:31" ht="25.5" customHeight="1">
      <c r="A17" s="169" t="s">
        <v>26</v>
      </c>
      <c r="B17" s="165"/>
      <c r="C17" s="169" t="s">
        <v>27</v>
      </c>
      <c r="D17" s="165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</row>
    <row r="18" spans="1:31" ht="25.5" customHeight="1">
      <c r="A18" s="169" t="s">
        <v>28</v>
      </c>
      <c r="B18" s="165"/>
      <c r="C18" s="169" t="s">
        <v>29</v>
      </c>
      <c r="D18" s="165"/>
      <c r="E18" s="178"/>
      <c r="F18" s="178"/>
      <c r="G18" s="206" t="s">
        <v>30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</row>
    <row r="19" spans="1:31" ht="25.5" customHeight="1">
      <c r="A19" s="169"/>
      <c r="B19" s="165"/>
      <c r="C19" s="169" t="s">
        <v>31</v>
      </c>
      <c r="D19" s="165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</row>
    <row r="20" spans="1:31" ht="25.5" customHeight="1">
      <c r="A20" s="169"/>
      <c r="B20" s="173"/>
      <c r="C20" s="169"/>
      <c r="D20" s="171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</row>
    <row r="21" spans="1:31" ht="25.5" customHeight="1">
      <c r="A21" s="170" t="s">
        <v>32</v>
      </c>
      <c r="B21" s="173">
        <v>986.58</v>
      </c>
      <c r="C21" s="170" t="s">
        <v>33</v>
      </c>
      <c r="D21" s="171">
        <f>D16</f>
        <v>986.5799999999999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</row>
    <row r="22" spans="1:31" ht="20.25" customHeight="1">
      <c r="A22" s="175"/>
      <c r="B22" s="176"/>
      <c r="C22" s="17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Q26" sqref="Q26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91" t="s">
        <v>34</v>
      </c>
      <c r="B1" s="191"/>
      <c r="C1" s="191"/>
      <c r="D1" s="191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02"/>
      <c r="T2" s="203"/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95"/>
      <c r="K4" s="195"/>
      <c r="L4" s="195"/>
      <c r="M4" s="195"/>
      <c r="N4" s="195"/>
      <c r="O4" s="195"/>
      <c r="P4" s="195"/>
      <c r="Q4" s="195"/>
      <c r="R4" s="195"/>
      <c r="S4" s="34"/>
      <c r="T4" s="9" t="s">
        <v>5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196" t="s">
        <v>43</v>
      </c>
      <c r="N5" s="15" t="s">
        <v>44</v>
      </c>
      <c r="O5" s="197"/>
      <c r="P5" s="197"/>
      <c r="Q5" s="197"/>
      <c r="R5" s="197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192"/>
      <c r="D6" s="18" t="s">
        <v>48</v>
      </c>
      <c r="E6" s="18" t="s">
        <v>49</v>
      </c>
      <c r="F6" s="19"/>
      <c r="G6" s="13"/>
      <c r="H6" s="19"/>
      <c r="I6" s="19"/>
      <c r="J6" s="19"/>
      <c r="K6" s="198" t="s">
        <v>50</v>
      </c>
      <c r="L6" s="19" t="s">
        <v>51</v>
      </c>
      <c r="M6" s="196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99"/>
      <c r="L7" s="25"/>
      <c r="M7" s="200"/>
      <c r="N7" s="25"/>
      <c r="O7" s="25"/>
      <c r="P7" s="25"/>
      <c r="Q7" s="25"/>
      <c r="R7" s="25"/>
      <c r="S7" s="25"/>
      <c r="T7" s="25"/>
    </row>
    <row r="8" spans="1:20" ht="30.75" customHeight="1">
      <c r="A8" s="22"/>
      <c r="B8" s="186"/>
      <c r="C8" s="22"/>
      <c r="D8" s="27" t="s">
        <v>60</v>
      </c>
      <c r="E8" s="24" t="s">
        <v>0</v>
      </c>
      <c r="F8" s="24">
        <v>986.58</v>
      </c>
      <c r="G8" s="193"/>
      <c r="H8" s="194">
        <f>H11+H12+H15+H19</f>
        <v>986.5799999999999</v>
      </c>
      <c r="I8" s="24"/>
      <c r="J8" s="25"/>
      <c r="K8" s="201"/>
      <c r="L8" s="24"/>
      <c r="M8" s="200"/>
      <c r="N8" s="105"/>
      <c r="O8" s="24"/>
      <c r="P8" s="24"/>
      <c r="Q8" s="24"/>
      <c r="R8" s="25"/>
      <c r="S8" s="105"/>
      <c r="T8" s="25"/>
    </row>
    <row r="9" spans="1:20" ht="23.25" customHeight="1">
      <c r="A9" s="27" t="s">
        <v>61</v>
      </c>
      <c r="B9" s="27"/>
      <c r="C9" s="27"/>
      <c r="D9" s="27"/>
      <c r="E9" s="27" t="s">
        <v>62</v>
      </c>
      <c r="F9" s="89">
        <v>847.67</v>
      </c>
      <c r="G9" s="89"/>
      <c r="H9" s="89">
        <v>847.67</v>
      </c>
      <c r="I9" s="89"/>
      <c r="J9" s="28"/>
      <c r="K9" s="29"/>
      <c r="L9" s="89"/>
      <c r="M9" s="28"/>
      <c r="N9" s="29"/>
      <c r="O9" s="89"/>
      <c r="P9" s="89"/>
      <c r="Q9" s="89"/>
      <c r="R9" s="28"/>
      <c r="S9" s="29"/>
      <c r="T9" s="28"/>
    </row>
    <row r="10" spans="1:20" ht="23.25" customHeight="1">
      <c r="A10" s="27" t="s">
        <v>61</v>
      </c>
      <c r="B10" s="27" t="s">
        <v>63</v>
      </c>
      <c r="C10" s="27"/>
      <c r="D10" s="27"/>
      <c r="E10" s="27" t="s">
        <v>64</v>
      </c>
      <c r="F10" s="89">
        <v>847.67</v>
      </c>
      <c r="G10" s="89"/>
      <c r="H10" s="89">
        <v>847.67</v>
      </c>
      <c r="I10" s="89"/>
      <c r="J10" s="28"/>
      <c r="K10" s="29"/>
      <c r="L10" s="89"/>
      <c r="M10" s="28"/>
      <c r="N10" s="29"/>
      <c r="O10" s="89"/>
      <c r="P10" s="89"/>
      <c r="Q10" s="89"/>
      <c r="R10" s="28"/>
      <c r="S10" s="29"/>
      <c r="T10" s="28"/>
    </row>
    <row r="11" spans="1:20" ht="23.25" customHeight="1">
      <c r="A11" s="27" t="s">
        <v>61</v>
      </c>
      <c r="B11" s="27" t="s">
        <v>63</v>
      </c>
      <c r="C11" s="27" t="s">
        <v>65</v>
      </c>
      <c r="D11" s="27"/>
      <c r="E11" s="27" t="s">
        <v>66</v>
      </c>
      <c r="F11" s="89">
        <f>F8-F12-F15-F19</f>
        <v>847.6700000000001</v>
      </c>
      <c r="G11" s="89"/>
      <c r="H11" s="89">
        <v>847.67</v>
      </c>
      <c r="I11" s="89"/>
      <c r="J11" s="28"/>
      <c r="K11" s="29"/>
      <c r="L11" s="89"/>
      <c r="M11" s="28"/>
      <c r="N11" s="29"/>
      <c r="O11" s="89"/>
      <c r="P11" s="89"/>
      <c r="Q11" s="89"/>
      <c r="R11" s="28"/>
      <c r="S11" s="29"/>
      <c r="T11" s="28"/>
    </row>
    <row r="12" spans="1:20" ht="23.25" customHeight="1">
      <c r="A12" s="27" t="s">
        <v>67</v>
      </c>
      <c r="B12" s="27"/>
      <c r="C12" s="27"/>
      <c r="D12" s="27"/>
      <c r="E12" s="27" t="s">
        <v>68</v>
      </c>
      <c r="F12" s="89">
        <v>67.78</v>
      </c>
      <c r="G12" s="89"/>
      <c r="H12" s="89">
        <v>67.78</v>
      </c>
      <c r="I12" s="89"/>
      <c r="J12" s="28"/>
      <c r="K12" s="29"/>
      <c r="L12" s="89"/>
      <c r="M12" s="28"/>
      <c r="N12" s="29"/>
      <c r="O12" s="89"/>
      <c r="P12" s="89"/>
      <c r="Q12" s="89"/>
      <c r="R12" s="28"/>
      <c r="S12" s="29"/>
      <c r="T12" s="28"/>
    </row>
    <row r="13" spans="1:20" ht="23.25" customHeight="1">
      <c r="A13" s="27" t="s">
        <v>67</v>
      </c>
      <c r="B13" s="27" t="s">
        <v>69</v>
      </c>
      <c r="C13" s="27"/>
      <c r="D13" s="27"/>
      <c r="E13" s="27" t="s">
        <v>70</v>
      </c>
      <c r="F13" s="89">
        <v>67.78</v>
      </c>
      <c r="G13" s="89"/>
      <c r="H13" s="89">
        <v>67.78</v>
      </c>
      <c r="I13" s="89"/>
      <c r="J13" s="28"/>
      <c r="K13" s="29"/>
      <c r="L13" s="89"/>
      <c r="M13" s="28"/>
      <c r="N13" s="29"/>
      <c r="O13" s="89"/>
      <c r="P13" s="89"/>
      <c r="Q13" s="89"/>
      <c r="R13" s="28"/>
      <c r="S13" s="29"/>
      <c r="T13" s="28"/>
    </row>
    <row r="14" spans="1:20" ht="23.25" customHeight="1">
      <c r="A14" s="27" t="s">
        <v>67</v>
      </c>
      <c r="B14" s="27" t="s">
        <v>69</v>
      </c>
      <c r="C14" s="27" t="s">
        <v>69</v>
      </c>
      <c r="D14" s="27"/>
      <c r="E14" s="27" t="s">
        <v>71</v>
      </c>
      <c r="F14" s="89">
        <v>67.78</v>
      </c>
      <c r="G14" s="89"/>
      <c r="H14" s="89">
        <v>67.78</v>
      </c>
      <c r="I14" s="89"/>
      <c r="J14" s="28"/>
      <c r="K14" s="29"/>
      <c r="L14" s="89"/>
      <c r="M14" s="28"/>
      <c r="N14" s="29"/>
      <c r="O14" s="89"/>
      <c r="P14" s="89"/>
      <c r="Q14" s="89"/>
      <c r="R14" s="28"/>
      <c r="S14" s="29"/>
      <c r="T14" s="28"/>
    </row>
    <row r="15" spans="1:20" ht="23.25" customHeight="1">
      <c r="A15" s="27" t="s">
        <v>72</v>
      </c>
      <c r="B15" s="27"/>
      <c r="C15" s="27"/>
      <c r="D15" s="27"/>
      <c r="E15" s="27" t="s">
        <v>73</v>
      </c>
      <c r="F15" s="89">
        <v>30.46</v>
      </c>
      <c r="G15" s="89"/>
      <c r="H15" s="89">
        <v>30.46</v>
      </c>
      <c r="I15" s="89"/>
      <c r="J15" s="28"/>
      <c r="K15" s="29"/>
      <c r="L15" s="89"/>
      <c r="M15" s="28"/>
      <c r="N15" s="29"/>
      <c r="O15" s="89"/>
      <c r="P15" s="89"/>
      <c r="Q15" s="89"/>
      <c r="R15" s="28"/>
      <c r="S15" s="29"/>
      <c r="T15" s="28"/>
    </row>
    <row r="16" spans="1:20" ht="23.25" customHeight="1">
      <c r="A16" s="27" t="s">
        <v>72</v>
      </c>
      <c r="B16" s="27" t="s">
        <v>74</v>
      </c>
      <c r="C16" s="27"/>
      <c r="D16" s="27"/>
      <c r="E16" s="27" t="s">
        <v>75</v>
      </c>
      <c r="F16" s="89">
        <f>SUM(F17:F18)</f>
        <v>30.46</v>
      </c>
      <c r="G16" s="89">
        <f>SUM(G17:G18)</f>
        <v>0</v>
      </c>
      <c r="H16" s="89">
        <f>SUM(H17:H18)</f>
        <v>30.46</v>
      </c>
      <c r="I16" s="89"/>
      <c r="J16" s="28"/>
      <c r="K16" s="29"/>
      <c r="L16" s="89"/>
      <c r="M16" s="28"/>
      <c r="N16" s="29"/>
      <c r="O16" s="89"/>
      <c r="P16" s="89"/>
      <c r="Q16" s="89"/>
      <c r="R16" s="28"/>
      <c r="S16" s="29"/>
      <c r="T16" s="28"/>
    </row>
    <row r="17" spans="1:20" ht="23.25" customHeight="1">
      <c r="A17" s="27" t="s">
        <v>72</v>
      </c>
      <c r="B17" s="27" t="s">
        <v>74</v>
      </c>
      <c r="C17" s="27" t="s">
        <v>65</v>
      </c>
      <c r="D17" s="27"/>
      <c r="E17" s="27" t="s">
        <v>76</v>
      </c>
      <c r="F17" s="89">
        <v>26.29</v>
      </c>
      <c r="G17" s="89"/>
      <c r="H17" s="89">
        <v>26.29</v>
      </c>
      <c r="I17" s="89"/>
      <c r="J17" s="28"/>
      <c r="K17" s="29"/>
      <c r="L17" s="89"/>
      <c r="M17" s="28"/>
      <c r="N17" s="29"/>
      <c r="O17" s="89"/>
      <c r="P17" s="89"/>
      <c r="Q17" s="89"/>
      <c r="R17" s="28"/>
      <c r="S17" s="29"/>
      <c r="T17" s="28"/>
    </row>
    <row r="18" spans="1:20" ht="23.25" customHeight="1">
      <c r="A18" s="27" t="s">
        <v>72</v>
      </c>
      <c r="B18" s="27" t="s">
        <v>74</v>
      </c>
      <c r="C18" s="27" t="s">
        <v>77</v>
      </c>
      <c r="D18" s="27"/>
      <c r="E18" s="27" t="s">
        <v>78</v>
      </c>
      <c r="F18" s="89">
        <v>4.17</v>
      </c>
      <c r="G18" s="89"/>
      <c r="H18" s="89">
        <v>4.17</v>
      </c>
      <c r="I18" s="89"/>
      <c r="J18" s="28"/>
      <c r="K18" s="29"/>
      <c r="L18" s="89"/>
      <c r="M18" s="28"/>
      <c r="N18" s="29"/>
      <c r="O18" s="89"/>
      <c r="P18" s="89"/>
      <c r="Q18" s="89"/>
      <c r="R18" s="28"/>
      <c r="S18" s="29"/>
      <c r="T18" s="28"/>
    </row>
    <row r="19" spans="1:20" ht="23.25" customHeight="1">
      <c r="A19" s="27" t="s">
        <v>79</v>
      </c>
      <c r="B19" s="27"/>
      <c r="C19" s="27"/>
      <c r="D19" s="27"/>
      <c r="E19" s="27" t="s">
        <v>80</v>
      </c>
      <c r="F19" s="89">
        <v>40.67</v>
      </c>
      <c r="G19" s="89"/>
      <c r="H19" s="89">
        <v>40.67</v>
      </c>
      <c r="I19" s="89"/>
      <c r="J19" s="28"/>
      <c r="K19" s="29"/>
      <c r="L19" s="89"/>
      <c r="M19" s="28"/>
      <c r="N19" s="29"/>
      <c r="O19" s="89"/>
      <c r="P19" s="89"/>
      <c r="Q19" s="89"/>
      <c r="R19" s="28"/>
      <c r="S19" s="29"/>
      <c r="T19" s="28"/>
    </row>
    <row r="20" spans="1:20" ht="23.25" customHeight="1">
      <c r="A20" s="27" t="s">
        <v>81</v>
      </c>
      <c r="B20" s="27" t="s">
        <v>77</v>
      </c>
      <c r="C20" s="27"/>
      <c r="D20" s="27"/>
      <c r="E20" s="27" t="s">
        <v>82</v>
      </c>
      <c r="F20" s="89">
        <v>40.67</v>
      </c>
      <c r="G20" s="89"/>
      <c r="H20" s="89">
        <v>40.67</v>
      </c>
      <c r="I20" s="89"/>
      <c r="J20" s="28"/>
      <c r="K20" s="29"/>
      <c r="L20" s="89"/>
      <c r="M20" s="28"/>
      <c r="N20" s="29"/>
      <c r="O20" s="89"/>
      <c r="P20" s="89"/>
      <c r="Q20" s="89"/>
      <c r="R20" s="28"/>
      <c r="S20" s="29"/>
      <c r="T20" s="28"/>
    </row>
    <row r="21" spans="1:20" ht="23.25" customHeight="1">
      <c r="A21" s="27" t="s">
        <v>81</v>
      </c>
      <c r="B21" s="27" t="s">
        <v>77</v>
      </c>
      <c r="C21" s="27" t="s">
        <v>65</v>
      </c>
      <c r="D21" s="27"/>
      <c r="E21" s="27" t="s">
        <v>83</v>
      </c>
      <c r="F21" s="89">
        <v>40.67</v>
      </c>
      <c r="G21" s="89"/>
      <c r="H21" s="89">
        <v>40.67</v>
      </c>
      <c r="I21" s="89"/>
      <c r="J21" s="28"/>
      <c r="K21" s="29"/>
      <c r="L21" s="89"/>
      <c r="M21" s="28"/>
      <c r="N21" s="29"/>
      <c r="O21" s="89"/>
      <c r="P21" s="89"/>
      <c r="Q21" s="8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89"/>
      <c r="G22" s="89"/>
      <c r="H22" s="89"/>
      <c r="I22" s="89"/>
      <c r="J22" s="28"/>
      <c r="K22" s="29"/>
      <c r="L22" s="89"/>
      <c r="M22" s="28"/>
      <c r="N22" s="29"/>
      <c r="O22" s="89"/>
      <c r="P22" s="89"/>
      <c r="Q22" s="8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89"/>
      <c r="G23" s="89"/>
      <c r="H23" s="89"/>
      <c r="I23" s="89"/>
      <c r="J23" s="28"/>
      <c r="K23" s="29"/>
      <c r="L23" s="89"/>
      <c r="M23" s="28"/>
      <c r="N23" s="29"/>
      <c r="O23" s="89"/>
      <c r="P23" s="89"/>
      <c r="Q23" s="8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89"/>
      <c r="G24" s="89"/>
      <c r="H24" s="89"/>
      <c r="I24" s="89"/>
      <c r="J24" s="28"/>
      <c r="K24" s="29"/>
      <c r="L24" s="89"/>
      <c r="M24" s="28"/>
      <c r="N24" s="29"/>
      <c r="O24" s="89"/>
      <c r="P24" s="89"/>
      <c r="Q24" s="8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89"/>
      <c r="G25" s="89"/>
      <c r="H25" s="89"/>
      <c r="I25" s="89"/>
      <c r="J25" s="28"/>
      <c r="K25" s="29"/>
      <c r="L25" s="89"/>
      <c r="M25" s="28"/>
      <c r="N25" s="29"/>
      <c r="O25" s="89"/>
      <c r="P25" s="89"/>
      <c r="Q25" s="8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89"/>
      <c r="G26" s="89"/>
      <c r="H26" s="89"/>
      <c r="I26" s="89"/>
      <c r="J26" s="28"/>
      <c r="K26" s="29"/>
      <c r="L26" s="89"/>
      <c r="M26" s="28"/>
      <c r="N26" s="29"/>
      <c r="O26" s="89"/>
      <c r="P26" s="89"/>
      <c r="Q26" s="89"/>
      <c r="R26" s="28"/>
      <c r="S26" s="29"/>
      <c r="T26" s="28"/>
    </row>
    <row r="27" spans="1:20" ht="23.25" customHeight="1">
      <c r="A27" s="27"/>
      <c r="B27" s="27"/>
      <c r="C27" s="27"/>
      <c r="D27" s="27"/>
      <c r="E27" s="27"/>
      <c r="F27" s="89"/>
      <c r="G27" s="89"/>
      <c r="H27" s="89"/>
      <c r="I27" s="89"/>
      <c r="J27" s="28"/>
      <c r="K27" s="29"/>
      <c r="L27" s="89"/>
      <c r="M27" s="28"/>
      <c r="N27" s="29"/>
      <c r="O27" s="89"/>
      <c r="P27" s="89"/>
      <c r="Q27" s="89"/>
      <c r="R27" s="28"/>
      <c r="S27" s="29"/>
      <c r="T27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F17" sqref="F17:F18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0" t="s">
        <v>84</v>
      </c>
      <c r="B1" s="180"/>
      <c r="C1" s="180"/>
      <c r="D1" s="180"/>
    </row>
    <row r="2" spans="1:10" ht="19.5" customHeight="1">
      <c r="A2" s="42"/>
      <c r="B2" s="181"/>
      <c r="C2" s="181"/>
      <c r="D2" s="181"/>
      <c r="E2" s="181"/>
      <c r="F2" s="181"/>
      <c r="G2" s="181"/>
      <c r="H2" s="181"/>
      <c r="I2" s="181"/>
      <c r="J2" s="190"/>
    </row>
    <row r="3" spans="1:10" ht="19.5" customHeight="1">
      <c r="A3" s="6" t="s">
        <v>85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55"/>
      <c r="B4" s="155"/>
      <c r="C4" s="155"/>
      <c r="D4" s="155"/>
      <c r="E4" s="155"/>
      <c r="F4" s="182"/>
      <c r="G4" s="182"/>
      <c r="H4" s="182"/>
      <c r="I4" s="182"/>
      <c r="J4" s="9" t="s">
        <v>5</v>
      </c>
      <c r="K4" s="34"/>
      <c r="L4" s="34"/>
    </row>
    <row r="5" spans="1:12" ht="19.5" customHeight="1">
      <c r="A5" s="156" t="s">
        <v>36</v>
      </c>
      <c r="B5" s="156"/>
      <c r="C5" s="156"/>
      <c r="D5" s="156"/>
      <c r="E5" s="156"/>
      <c r="F5" s="183" t="s">
        <v>37</v>
      </c>
      <c r="G5" s="183" t="s">
        <v>86</v>
      </c>
      <c r="H5" s="184" t="s">
        <v>87</v>
      </c>
      <c r="I5" s="184" t="s">
        <v>88</v>
      </c>
      <c r="J5" s="184" t="s">
        <v>89</v>
      </c>
      <c r="K5" s="34"/>
      <c r="L5" s="34"/>
    </row>
    <row r="6" spans="1:12" ht="19.5" customHeight="1">
      <c r="A6" s="156" t="s">
        <v>47</v>
      </c>
      <c r="B6" s="156"/>
      <c r="C6" s="156"/>
      <c r="D6" s="184" t="s">
        <v>48</v>
      </c>
      <c r="E6" s="184" t="s">
        <v>90</v>
      </c>
      <c r="F6" s="183"/>
      <c r="G6" s="183"/>
      <c r="H6" s="184"/>
      <c r="I6" s="184"/>
      <c r="J6" s="184"/>
      <c r="K6" s="34"/>
      <c r="L6" s="34"/>
    </row>
    <row r="7" spans="1:12" ht="20.25" customHeight="1">
      <c r="A7" s="185" t="s">
        <v>57</v>
      </c>
      <c r="B7" s="185" t="s">
        <v>58</v>
      </c>
      <c r="C7" s="157" t="s">
        <v>59</v>
      </c>
      <c r="D7" s="184"/>
      <c r="E7" s="184"/>
      <c r="F7" s="183"/>
      <c r="G7" s="183"/>
      <c r="H7" s="184"/>
      <c r="I7" s="184"/>
      <c r="J7" s="184"/>
      <c r="K7" s="34"/>
      <c r="L7" s="34"/>
    </row>
    <row r="8" spans="1:10" ht="20.25" customHeight="1">
      <c r="A8" s="22"/>
      <c r="B8" s="186"/>
      <c r="C8" s="22"/>
      <c r="D8" s="27" t="s">
        <v>60</v>
      </c>
      <c r="E8" s="24" t="s">
        <v>0</v>
      </c>
      <c r="F8" s="187">
        <f>F11+F12+F15+F19</f>
        <v>986.5799999999999</v>
      </c>
      <c r="G8" s="188">
        <f>G9+G12+G15+G19</f>
        <v>810.2199999999999</v>
      </c>
      <c r="H8" s="188">
        <f>H9</f>
        <v>176.36</v>
      </c>
      <c r="I8" s="112"/>
      <c r="J8" s="112"/>
    </row>
    <row r="9" spans="1:10" ht="20.25" customHeight="1">
      <c r="A9" s="27" t="s">
        <v>61</v>
      </c>
      <c r="B9" s="27"/>
      <c r="C9" s="27"/>
      <c r="D9" s="27"/>
      <c r="E9" s="27" t="s">
        <v>62</v>
      </c>
      <c r="F9" s="172">
        <v>847.67</v>
      </c>
      <c r="G9" s="188">
        <f>F9-H9</f>
        <v>671.31</v>
      </c>
      <c r="H9" s="188">
        <v>176.36</v>
      </c>
      <c r="I9" s="112"/>
      <c r="J9" s="112"/>
    </row>
    <row r="10" spans="1:10" ht="20.25" customHeight="1">
      <c r="A10" s="27" t="s">
        <v>61</v>
      </c>
      <c r="B10" s="27" t="s">
        <v>63</v>
      </c>
      <c r="C10" s="27"/>
      <c r="D10" s="27"/>
      <c r="E10" s="27" t="s">
        <v>64</v>
      </c>
      <c r="F10" s="172">
        <v>847.67</v>
      </c>
      <c r="G10" s="188">
        <f>F10-H10</f>
        <v>671.31</v>
      </c>
      <c r="H10" s="188">
        <v>176.36</v>
      </c>
      <c r="I10" s="112"/>
      <c r="J10" s="112"/>
    </row>
    <row r="11" spans="1:10" ht="20.25" customHeight="1">
      <c r="A11" s="27" t="s">
        <v>61</v>
      </c>
      <c r="B11" s="27" t="s">
        <v>63</v>
      </c>
      <c r="C11" s="27" t="s">
        <v>65</v>
      </c>
      <c r="D11" s="27"/>
      <c r="E11" s="27" t="s">
        <v>66</v>
      </c>
      <c r="F11" s="172">
        <v>847.67</v>
      </c>
      <c r="G11" s="188">
        <f>F11-H11</f>
        <v>671.31</v>
      </c>
      <c r="H11" s="188">
        <v>176.36</v>
      </c>
      <c r="I11" s="112"/>
      <c r="J11" s="112"/>
    </row>
    <row r="12" spans="1:10" ht="20.25" customHeight="1">
      <c r="A12" s="27" t="s">
        <v>67</v>
      </c>
      <c r="B12" s="27"/>
      <c r="C12" s="27"/>
      <c r="D12" s="27"/>
      <c r="E12" s="27" t="s">
        <v>68</v>
      </c>
      <c r="F12" s="172">
        <v>67.78</v>
      </c>
      <c r="G12" s="172">
        <v>67.78</v>
      </c>
      <c r="H12" s="188"/>
      <c r="I12" s="112"/>
      <c r="J12" s="112"/>
    </row>
    <row r="13" spans="1:10" ht="20.25" customHeight="1">
      <c r="A13" s="27" t="s">
        <v>67</v>
      </c>
      <c r="B13" s="27" t="s">
        <v>69</v>
      </c>
      <c r="C13" s="27"/>
      <c r="D13" s="27"/>
      <c r="E13" s="27" t="s">
        <v>70</v>
      </c>
      <c r="F13" s="172">
        <v>67.78</v>
      </c>
      <c r="G13" s="172">
        <v>67.78</v>
      </c>
      <c r="H13" s="188"/>
      <c r="I13" s="112"/>
      <c r="J13" s="112"/>
    </row>
    <row r="14" spans="1:10" ht="20.25" customHeight="1">
      <c r="A14" s="27" t="s">
        <v>67</v>
      </c>
      <c r="B14" s="27" t="s">
        <v>69</v>
      </c>
      <c r="C14" s="27" t="s">
        <v>69</v>
      </c>
      <c r="D14" s="27"/>
      <c r="E14" s="27" t="s">
        <v>71</v>
      </c>
      <c r="F14" s="172">
        <v>67.78</v>
      </c>
      <c r="G14" s="172">
        <v>67.78</v>
      </c>
      <c r="H14" s="188"/>
      <c r="I14" s="112"/>
      <c r="J14" s="112"/>
    </row>
    <row r="15" spans="1:10" ht="20.25" customHeight="1">
      <c r="A15" s="27" t="s">
        <v>72</v>
      </c>
      <c r="B15" s="27"/>
      <c r="C15" s="27"/>
      <c r="D15" s="27"/>
      <c r="E15" s="27" t="s">
        <v>73</v>
      </c>
      <c r="F15" s="172">
        <v>30.46</v>
      </c>
      <c r="G15" s="172">
        <v>30.46</v>
      </c>
      <c r="H15" s="188"/>
      <c r="I15" s="112"/>
      <c r="J15" s="112"/>
    </row>
    <row r="16" spans="1:10" ht="20.25" customHeight="1">
      <c r="A16" s="27" t="s">
        <v>72</v>
      </c>
      <c r="B16" s="27" t="s">
        <v>74</v>
      </c>
      <c r="C16" s="27"/>
      <c r="D16" s="27"/>
      <c r="E16" s="27" t="s">
        <v>75</v>
      </c>
      <c r="F16" s="172">
        <f>SUM(F17:F18)</f>
        <v>30.46</v>
      </c>
      <c r="G16" s="172">
        <v>30.46</v>
      </c>
      <c r="H16" s="188"/>
      <c r="I16" s="112"/>
      <c r="J16" s="112"/>
    </row>
    <row r="17" spans="1:10" ht="20.25" customHeight="1">
      <c r="A17" s="27" t="s">
        <v>72</v>
      </c>
      <c r="B17" s="27" t="s">
        <v>74</v>
      </c>
      <c r="C17" s="27" t="s">
        <v>65</v>
      </c>
      <c r="D17" s="27"/>
      <c r="E17" s="27" t="s">
        <v>76</v>
      </c>
      <c r="F17" s="172">
        <v>26.29</v>
      </c>
      <c r="G17" s="172">
        <v>26.29</v>
      </c>
      <c r="H17" s="188"/>
      <c r="I17" s="112"/>
      <c r="J17" s="112"/>
    </row>
    <row r="18" spans="1:10" ht="20.25" customHeight="1">
      <c r="A18" s="27" t="s">
        <v>72</v>
      </c>
      <c r="B18" s="27" t="s">
        <v>74</v>
      </c>
      <c r="C18" s="27" t="s">
        <v>77</v>
      </c>
      <c r="D18" s="27"/>
      <c r="E18" s="27" t="s">
        <v>78</v>
      </c>
      <c r="F18" s="172">
        <v>4.17</v>
      </c>
      <c r="G18" s="172">
        <v>4.17</v>
      </c>
      <c r="H18" s="188"/>
      <c r="I18" s="112"/>
      <c r="J18" s="112"/>
    </row>
    <row r="19" spans="1:10" ht="20.25" customHeight="1">
      <c r="A19" s="27" t="s">
        <v>79</v>
      </c>
      <c r="B19" s="27"/>
      <c r="C19" s="27"/>
      <c r="D19" s="27"/>
      <c r="E19" s="27" t="s">
        <v>80</v>
      </c>
      <c r="F19" s="172">
        <v>40.67</v>
      </c>
      <c r="G19" s="172">
        <v>40.67</v>
      </c>
      <c r="H19" s="188"/>
      <c r="I19" s="112"/>
      <c r="J19" s="112"/>
    </row>
    <row r="20" spans="1:10" ht="20.25" customHeight="1">
      <c r="A20" s="27" t="s">
        <v>79</v>
      </c>
      <c r="B20" s="27" t="s">
        <v>77</v>
      </c>
      <c r="C20" s="27"/>
      <c r="D20" s="27"/>
      <c r="E20" s="27" t="s">
        <v>82</v>
      </c>
      <c r="F20" s="172">
        <v>40.67</v>
      </c>
      <c r="G20" s="172">
        <v>40.67</v>
      </c>
      <c r="H20" s="188"/>
      <c r="I20" s="112"/>
      <c r="J20" s="112"/>
    </row>
    <row r="21" spans="1:10" ht="20.25" customHeight="1">
      <c r="A21" s="27" t="s">
        <v>79</v>
      </c>
      <c r="B21" s="27" t="s">
        <v>77</v>
      </c>
      <c r="C21" s="27" t="s">
        <v>65</v>
      </c>
      <c r="D21" s="27"/>
      <c r="E21" s="27" t="s">
        <v>83</v>
      </c>
      <c r="F21" s="172">
        <v>40.67</v>
      </c>
      <c r="G21" s="172">
        <v>40.67</v>
      </c>
      <c r="H21" s="188"/>
      <c r="I21" s="112"/>
      <c r="J21" s="112"/>
    </row>
    <row r="22" spans="1:10" ht="20.25" customHeight="1">
      <c r="A22" s="112"/>
      <c r="B22" s="112"/>
      <c r="C22" s="112"/>
      <c r="D22" s="112"/>
      <c r="E22" s="112"/>
      <c r="F22" s="188"/>
      <c r="G22" s="189"/>
      <c r="H22" s="189"/>
      <c r="I22" s="112"/>
      <c r="J22" s="112"/>
    </row>
    <row r="23" spans="1:10" ht="20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3">
      <selection activeCell="E23" sqref="E2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6" t="s">
        <v>91</v>
      </c>
    </row>
    <row r="2" spans="1:34" ht="20.25" customHeight="1">
      <c r="A2" s="154"/>
      <c r="B2" s="154"/>
      <c r="C2" s="154"/>
      <c r="D2" s="154"/>
      <c r="E2" s="154"/>
      <c r="F2" s="154"/>
      <c r="G2" s="154"/>
      <c r="H2" s="44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1:34" ht="20.25" customHeight="1">
      <c r="A3" s="6" t="s">
        <v>92</v>
      </c>
      <c r="B3" s="6"/>
      <c r="C3" s="6"/>
      <c r="D3" s="6"/>
      <c r="E3" s="6"/>
      <c r="F3" s="6"/>
      <c r="G3" s="6"/>
      <c r="H3" s="6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</row>
    <row r="4" spans="1:34" ht="20.25" customHeight="1">
      <c r="A4" s="155"/>
      <c r="B4" s="155"/>
      <c r="C4" s="42"/>
      <c r="D4" s="42"/>
      <c r="E4" s="42"/>
      <c r="F4" s="42"/>
      <c r="G4" s="42"/>
      <c r="H4" s="9" t="s">
        <v>5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</row>
    <row r="5" spans="1:34" ht="20.25" customHeight="1">
      <c r="A5" s="156" t="s">
        <v>6</v>
      </c>
      <c r="B5" s="156"/>
      <c r="C5" s="156" t="s">
        <v>7</v>
      </c>
      <c r="D5" s="156"/>
      <c r="E5" s="156"/>
      <c r="F5" s="156"/>
      <c r="G5" s="156"/>
      <c r="H5" s="156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</row>
    <row r="6" spans="1:34" s="153" customFormat="1" ht="37.5" customHeight="1">
      <c r="A6" s="157" t="s">
        <v>8</v>
      </c>
      <c r="B6" s="158" t="s">
        <v>9</v>
      </c>
      <c r="C6" s="157" t="s">
        <v>8</v>
      </c>
      <c r="D6" s="157" t="s">
        <v>37</v>
      </c>
      <c r="E6" s="158" t="s">
        <v>93</v>
      </c>
      <c r="F6" s="159" t="s">
        <v>94</v>
      </c>
      <c r="G6" s="157" t="s">
        <v>95</v>
      </c>
      <c r="H6" s="159" t="s">
        <v>96</v>
      </c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</row>
    <row r="7" spans="1:34" ht="24.75" customHeight="1">
      <c r="A7" s="160" t="s">
        <v>97</v>
      </c>
      <c r="B7" s="161">
        <v>986.58</v>
      </c>
      <c r="C7" s="162" t="s">
        <v>98</v>
      </c>
      <c r="D7" s="161">
        <v>986.58</v>
      </c>
      <c r="E7" s="161">
        <v>986.58</v>
      </c>
      <c r="F7" s="161"/>
      <c r="G7" s="161"/>
      <c r="H7" s="16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</row>
    <row r="8" spans="1:34" ht="24.75" customHeight="1">
      <c r="A8" s="160" t="s">
        <v>99</v>
      </c>
      <c r="B8" s="161">
        <v>986.58</v>
      </c>
      <c r="C8" s="162" t="s">
        <v>100</v>
      </c>
      <c r="D8" s="163">
        <v>847.67</v>
      </c>
      <c r="E8" s="164">
        <v>847.67</v>
      </c>
      <c r="F8" s="164"/>
      <c r="G8" s="164"/>
      <c r="H8" s="161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</row>
    <row r="9" spans="1:34" ht="24.75" customHeight="1">
      <c r="A9" s="160" t="s">
        <v>101</v>
      </c>
      <c r="B9" s="161"/>
      <c r="C9" s="162" t="s">
        <v>102</v>
      </c>
      <c r="D9" s="163"/>
      <c r="E9" s="164"/>
      <c r="F9" s="164"/>
      <c r="G9" s="164"/>
      <c r="H9" s="161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</row>
    <row r="10" spans="1:34" ht="24.75" customHeight="1">
      <c r="A10" s="160" t="s">
        <v>103</v>
      </c>
      <c r="B10" s="165"/>
      <c r="C10" s="162" t="s">
        <v>104</v>
      </c>
      <c r="D10" s="163"/>
      <c r="E10" s="164"/>
      <c r="F10" s="164"/>
      <c r="G10" s="164"/>
      <c r="H10" s="161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</row>
    <row r="11" spans="1:34" ht="24.75" customHeight="1">
      <c r="A11" s="160" t="s">
        <v>105</v>
      </c>
      <c r="B11" s="166"/>
      <c r="C11" s="162" t="s">
        <v>106</v>
      </c>
      <c r="D11" s="163"/>
      <c r="E11" s="164"/>
      <c r="F11" s="164"/>
      <c r="G11" s="164"/>
      <c r="H11" s="161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</row>
    <row r="12" spans="1:34" ht="24.75" customHeight="1">
      <c r="A12" s="160" t="s">
        <v>99</v>
      </c>
      <c r="B12" s="161"/>
      <c r="C12" s="162" t="s">
        <v>107</v>
      </c>
      <c r="D12" s="163"/>
      <c r="E12" s="164"/>
      <c r="F12" s="164"/>
      <c r="G12" s="164"/>
      <c r="H12" s="161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</row>
    <row r="13" spans="1:34" ht="24.75" customHeight="1">
      <c r="A13" s="160" t="s">
        <v>101</v>
      </c>
      <c r="B13" s="161"/>
      <c r="C13" s="162" t="s">
        <v>108</v>
      </c>
      <c r="D13" s="163"/>
      <c r="E13" s="164"/>
      <c r="F13" s="164"/>
      <c r="G13" s="164"/>
      <c r="H13" s="161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</row>
    <row r="14" spans="1:34" ht="24.75" customHeight="1">
      <c r="A14" s="160" t="s">
        <v>103</v>
      </c>
      <c r="B14" s="161"/>
      <c r="C14" s="162" t="s">
        <v>109</v>
      </c>
      <c r="D14" s="163"/>
      <c r="E14" s="164"/>
      <c r="F14" s="164"/>
      <c r="G14" s="164"/>
      <c r="H14" s="161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</row>
    <row r="15" spans="1:34" ht="24.75" customHeight="1">
      <c r="A15" s="160" t="s">
        <v>110</v>
      </c>
      <c r="B15" s="165"/>
      <c r="C15" s="162" t="s">
        <v>111</v>
      </c>
      <c r="D15" s="163">
        <v>67.78</v>
      </c>
      <c r="E15" s="164">
        <v>67.78</v>
      </c>
      <c r="F15" s="164"/>
      <c r="G15" s="164"/>
      <c r="H15" s="161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</row>
    <row r="16" spans="1:34" ht="24.75" customHeight="1">
      <c r="A16" s="167"/>
      <c r="B16" s="168"/>
      <c r="C16" s="169" t="s">
        <v>112</v>
      </c>
      <c r="D16" s="163">
        <v>30.46</v>
      </c>
      <c r="E16" s="163">
        <v>30.46</v>
      </c>
      <c r="F16" s="165"/>
      <c r="G16" s="165"/>
      <c r="H16" s="165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</row>
    <row r="17" spans="1:34" ht="24.75" customHeight="1">
      <c r="A17" s="170"/>
      <c r="B17" s="171"/>
      <c r="C17" s="169" t="s">
        <v>113</v>
      </c>
      <c r="D17" s="171">
        <v>40.67</v>
      </c>
      <c r="E17" s="171">
        <v>40.67</v>
      </c>
      <c r="F17" s="171"/>
      <c r="G17" s="171"/>
      <c r="H17" s="171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</row>
    <row r="18" spans="1:34" ht="24.75" customHeight="1">
      <c r="A18" s="169"/>
      <c r="B18" s="165"/>
      <c r="C18" s="169" t="s">
        <v>114</v>
      </c>
      <c r="D18" s="163"/>
      <c r="E18" s="172"/>
      <c r="F18" s="172"/>
      <c r="G18" s="172"/>
      <c r="H18" s="165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</row>
    <row r="19" spans="1:34" ht="24.75" customHeight="1">
      <c r="A19" s="169"/>
      <c r="B19" s="173"/>
      <c r="C19" s="169"/>
      <c r="D19" s="171"/>
      <c r="E19" s="174"/>
      <c r="F19" s="174"/>
      <c r="G19" s="174"/>
      <c r="H19" s="17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ht="20.25" customHeight="1">
      <c r="A20" s="170" t="s">
        <v>32</v>
      </c>
      <c r="B20" s="173">
        <v>986.58</v>
      </c>
      <c r="C20" s="170" t="s">
        <v>33</v>
      </c>
      <c r="D20" s="163">
        <f>SUM(D8:D19)</f>
        <v>986.5799999999999</v>
      </c>
      <c r="E20" s="163">
        <f>SUM(E8:E19)</f>
        <v>986.5799999999999</v>
      </c>
      <c r="F20" s="171"/>
      <c r="G20" s="171"/>
      <c r="H20" s="171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ht="20.25" customHeight="1">
      <c r="A21" s="175"/>
      <c r="B21" s="176"/>
      <c r="C21" s="177"/>
      <c r="D21" s="177"/>
      <c r="E21" s="177"/>
      <c r="F21" s="177"/>
      <c r="G21" s="177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28"/>
  <sheetViews>
    <sheetView zoomScale="90" zoomScaleNormal="90" workbookViewId="0" topLeftCell="A1">
      <selection activeCell="S22" sqref="S22"/>
    </sheetView>
  </sheetViews>
  <sheetFormatPr defaultColWidth="6.875" defaultRowHeight="12.75" customHeight="1"/>
  <cols>
    <col min="1" max="3" width="4.50390625" style="117" customWidth="1"/>
    <col min="4" max="4" width="6.875" style="117" customWidth="1"/>
    <col min="5" max="5" width="15.375" style="117" customWidth="1"/>
    <col min="6" max="6" width="9.875" style="117" customWidth="1"/>
    <col min="7" max="9" width="9.125" style="117" customWidth="1"/>
    <col min="10" max="13" width="6.25390625" style="117" customWidth="1"/>
    <col min="14" max="14" width="7.75390625" style="117" customWidth="1"/>
    <col min="15" max="17" width="6.25390625" style="117" customWidth="1"/>
    <col min="18" max="18" width="7.625" style="117" customWidth="1"/>
    <col min="19" max="111" width="6.25390625" style="117" customWidth="1"/>
    <col min="112" max="112" width="8.00390625" style="117" customWidth="1"/>
    <col min="113" max="249" width="6.875" style="117" customWidth="1"/>
    <col min="250" max="16384" width="6.875" style="117" customWidth="1"/>
  </cols>
  <sheetData>
    <row r="1" spans="1:75" ht="30" customHeight="1">
      <c r="A1" s="118"/>
      <c r="B1" s="118"/>
      <c r="C1" s="118"/>
      <c r="D1" s="118"/>
      <c r="F1" s="118"/>
      <c r="G1" s="118"/>
      <c r="H1" s="118"/>
      <c r="I1" s="118"/>
      <c r="BW1" s="117" t="s">
        <v>115</v>
      </c>
    </row>
    <row r="3" spans="1:111" ht="19.5" customHeight="1">
      <c r="A3" s="119" t="s">
        <v>116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</row>
    <row r="4" spans="1:112" ht="19.5" customHeight="1">
      <c r="A4" s="120"/>
      <c r="B4" s="120"/>
      <c r="C4" s="120"/>
      <c r="D4" s="120"/>
      <c r="E4" s="120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50" t="s">
        <v>5</v>
      </c>
      <c r="DH4" s="145"/>
    </row>
    <row r="5" spans="1:112" ht="28.5" customHeight="1">
      <c r="A5" s="122" t="s">
        <v>36</v>
      </c>
      <c r="B5" s="123"/>
      <c r="C5" s="123"/>
      <c r="D5" s="123"/>
      <c r="E5" s="124"/>
      <c r="F5" s="125" t="s">
        <v>37</v>
      </c>
      <c r="G5" s="126" t="s">
        <v>117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 t="s">
        <v>118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46" t="s">
        <v>119</v>
      </c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7" t="s">
        <v>120</v>
      </c>
      <c r="BL5" s="147"/>
      <c r="BM5" s="147"/>
      <c r="BN5" s="147"/>
      <c r="BO5" s="147"/>
      <c r="BP5" s="147" t="s">
        <v>121</v>
      </c>
      <c r="BQ5" s="147"/>
      <c r="BR5" s="147"/>
      <c r="BS5" s="147" t="s">
        <v>122</v>
      </c>
      <c r="BT5" s="147"/>
      <c r="BU5" s="147"/>
      <c r="BV5" s="147" t="s">
        <v>123</v>
      </c>
      <c r="BW5" s="147"/>
      <c r="BX5" s="147"/>
      <c r="BY5" s="147" t="s">
        <v>124</v>
      </c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 t="s">
        <v>125</v>
      </c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 t="s">
        <v>126</v>
      </c>
      <c r="DA5" s="147"/>
      <c r="DB5" s="147"/>
      <c r="DC5" s="147"/>
      <c r="DD5" s="147"/>
      <c r="DE5" s="147"/>
      <c r="DF5" s="147"/>
      <c r="DG5" s="147"/>
      <c r="DH5" s="145"/>
    </row>
    <row r="6" spans="1:112" s="115" customFormat="1" ht="28.5" customHeight="1">
      <c r="A6" s="127" t="s">
        <v>47</v>
      </c>
      <c r="B6" s="127"/>
      <c r="C6" s="128"/>
      <c r="D6" s="129" t="s">
        <v>48</v>
      </c>
      <c r="E6" s="129" t="s">
        <v>49</v>
      </c>
      <c r="F6" s="130"/>
      <c r="G6" s="131" t="s">
        <v>52</v>
      </c>
      <c r="H6" s="131" t="s">
        <v>127</v>
      </c>
      <c r="I6" s="131" t="s">
        <v>128</v>
      </c>
      <c r="J6" s="131" t="s">
        <v>129</v>
      </c>
      <c r="K6" s="142" t="s">
        <v>130</v>
      </c>
      <c r="L6" s="88" t="s">
        <v>131</v>
      </c>
      <c r="M6" s="88" t="s">
        <v>132</v>
      </c>
      <c r="N6" s="88" t="s">
        <v>133</v>
      </c>
      <c r="O6" s="88" t="s">
        <v>134</v>
      </c>
      <c r="P6" s="143" t="s">
        <v>135</v>
      </c>
      <c r="Q6" s="88" t="s">
        <v>136</v>
      </c>
      <c r="R6" s="131" t="s">
        <v>52</v>
      </c>
      <c r="S6" s="131" t="s">
        <v>137</v>
      </c>
      <c r="T6" s="131" t="s">
        <v>138</v>
      </c>
      <c r="U6" s="131" t="s">
        <v>139</v>
      </c>
      <c r="V6" s="88" t="s">
        <v>140</v>
      </c>
      <c r="W6" s="88" t="s">
        <v>141</v>
      </c>
      <c r="X6" s="88" t="s">
        <v>142</v>
      </c>
      <c r="Y6" s="88" t="s">
        <v>143</v>
      </c>
      <c r="Z6" s="88" t="s">
        <v>144</v>
      </c>
      <c r="AA6" s="88" t="s">
        <v>145</v>
      </c>
      <c r="AB6" s="88" t="s">
        <v>146</v>
      </c>
      <c r="AC6" s="88" t="s">
        <v>147</v>
      </c>
      <c r="AD6" s="88" t="s">
        <v>148</v>
      </c>
      <c r="AE6" s="88" t="s">
        <v>149</v>
      </c>
      <c r="AF6" s="88" t="s">
        <v>150</v>
      </c>
      <c r="AG6" s="88" t="s">
        <v>151</v>
      </c>
      <c r="AH6" s="88" t="s">
        <v>152</v>
      </c>
      <c r="AI6" s="88" t="s">
        <v>153</v>
      </c>
      <c r="AJ6" s="88" t="s">
        <v>154</v>
      </c>
      <c r="AK6" s="88" t="s">
        <v>155</v>
      </c>
      <c r="AL6" s="88" t="s">
        <v>156</v>
      </c>
      <c r="AM6" s="88" t="s">
        <v>157</v>
      </c>
      <c r="AN6" s="88" t="s">
        <v>158</v>
      </c>
      <c r="AO6" s="88" t="s">
        <v>159</v>
      </c>
      <c r="AP6" s="88" t="s">
        <v>160</v>
      </c>
      <c r="AQ6" s="88" t="s">
        <v>161</v>
      </c>
      <c r="AR6" s="129" t="s">
        <v>162</v>
      </c>
      <c r="AS6" s="142" t="s">
        <v>163</v>
      </c>
      <c r="AT6" s="88" t="s">
        <v>52</v>
      </c>
      <c r="AU6" s="88" t="s">
        <v>164</v>
      </c>
      <c r="AV6" s="88" t="s">
        <v>165</v>
      </c>
      <c r="AW6" s="88" t="s">
        <v>166</v>
      </c>
      <c r="AX6" s="88" t="s">
        <v>167</v>
      </c>
      <c r="AY6" s="88" t="s">
        <v>168</v>
      </c>
      <c r="AZ6" s="88" t="s">
        <v>169</v>
      </c>
      <c r="BA6" s="88" t="s">
        <v>170</v>
      </c>
      <c r="BB6" s="88" t="s">
        <v>171</v>
      </c>
      <c r="BC6" s="88" t="s">
        <v>172</v>
      </c>
      <c r="BD6" s="88" t="s">
        <v>173</v>
      </c>
      <c r="BE6" s="88" t="s">
        <v>135</v>
      </c>
      <c r="BF6" s="88" t="s">
        <v>174</v>
      </c>
      <c r="BG6" s="88" t="s">
        <v>175</v>
      </c>
      <c r="BH6" s="88" t="s">
        <v>176</v>
      </c>
      <c r="BI6" s="88" t="s">
        <v>177</v>
      </c>
      <c r="BJ6" s="88" t="s">
        <v>178</v>
      </c>
      <c r="BK6" s="88" t="s">
        <v>52</v>
      </c>
      <c r="BL6" s="88" t="s">
        <v>179</v>
      </c>
      <c r="BM6" s="88" t="s">
        <v>180</v>
      </c>
      <c r="BN6" s="143" t="s">
        <v>181</v>
      </c>
      <c r="BO6" s="88" t="s">
        <v>182</v>
      </c>
      <c r="BP6" s="88" t="s">
        <v>52</v>
      </c>
      <c r="BQ6" s="88" t="s">
        <v>183</v>
      </c>
      <c r="BR6" s="88" t="s">
        <v>184</v>
      </c>
      <c r="BS6" s="88" t="s">
        <v>52</v>
      </c>
      <c r="BT6" s="88" t="s">
        <v>185</v>
      </c>
      <c r="BU6" s="88" t="s">
        <v>186</v>
      </c>
      <c r="BV6" s="88" t="s">
        <v>52</v>
      </c>
      <c r="BW6" s="88" t="s">
        <v>187</v>
      </c>
      <c r="BX6" s="88" t="s">
        <v>188</v>
      </c>
      <c r="BY6" s="88" t="s">
        <v>52</v>
      </c>
      <c r="BZ6" s="88" t="s">
        <v>189</v>
      </c>
      <c r="CA6" s="88" t="s">
        <v>190</v>
      </c>
      <c r="CB6" s="88" t="s">
        <v>191</v>
      </c>
      <c r="CC6" s="148" t="s">
        <v>192</v>
      </c>
      <c r="CD6" s="148" t="s">
        <v>193</v>
      </c>
      <c r="CE6" s="148" t="s">
        <v>194</v>
      </c>
      <c r="CF6" s="148" t="s">
        <v>195</v>
      </c>
      <c r="CG6" s="148" t="s">
        <v>196</v>
      </c>
      <c r="CH6" s="148" t="s">
        <v>197</v>
      </c>
      <c r="CI6" s="148" t="s">
        <v>198</v>
      </c>
      <c r="CJ6" s="88" t="s">
        <v>52</v>
      </c>
      <c r="CK6" s="88" t="s">
        <v>189</v>
      </c>
      <c r="CL6" s="88" t="s">
        <v>190</v>
      </c>
      <c r="CM6" s="88" t="s">
        <v>191</v>
      </c>
      <c r="CN6" s="143" t="s">
        <v>192</v>
      </c>
      <c r="CO6" s="143" t="s">
        <v>193</v>
      </c>
      <c r="CP6" s="143" t="s">
        <v>194</v>
      </c>
      <c r="CQ6" s="143" t="s">
        <v>195</v>
      </c>
      <c r="CR6" s="143" t="s">
        <v>199</v>
      </c>
      <c r="CS6" s="143" t="s">
        <v>200</v>
      </c>
      <c r="CT6" s="143" t="s">
        <v>201</v>
      </c>
      <c r="CU6" s="143" t="s">
        <v>202</v>
      </c>
      <c r="CV6" s="143" t="s">
        <v>196</v>
      </c>
      <c r="CW6" s="143" t="s">
        <v>197</v>
      </c>
      <c r="CX6" s="143" t="s">
        <v>203</v>
      </c>
      <c r="CY6" s="143" t="s">
        <v>125</v>
      </c>
      <c r="CZ6" s="88" t="s">
        <v>52</v>
      </c>
      <c r="DA6" s="88" t="s">
        <v>204</v>
      </c>
      <c r="DB6" s="88" t="s">
        <v>205</v>
      </c>
      <c r="DC6" s="143" t="s">
        <v>206</v>
      </c>
      <c r="DD6" s="143" t="s">
        <v>207</v>
      </c>
      <c r="DE6" s="143" t="s">
        <v>208</v>
      </c>
      <c r="DF6" s="143" t="s">
        <v>209</v>
      </c>
      <c r="DG6" s="88"/>
      <c r="DH6" s="151"/>
    </row>
    <row r="7" spans="1:112" s="115" customFormat="1" ht="36.75" customHeight="1">
      <c r="A7" s="132" t="s">
        <v>57</v>
      </c>
      <c r="B7" s="133" t="s">
        <v>58</v>
      </c>
      <c r="C7" s="134" t="s">
        <v>59</v>
      </c>
      <c r="D7" s="135"/>
      <c r="E7" s="135"/>
      <c r="F7" s="136"/>
      <c r="G7" s="88"/>
      <c r="H7" s="88"/>
      <c r="I7" s="88"/>
      <c r="J7" s="88"/>
      <c r="K7" s="131"/>
      <c r="L7" s="88"/>
      <c r="M7" s="88"/>
      <c r="N7" s="88"/>
      <c r="O7" s="88"/>
      <c r="P7" s="131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129"/>
      <c r="AS7" s="131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131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149"/>
      <c r="CD7" s="149"/>
      <c r="CE7" s="149"/>
      <c r="CF7" s="149"/>
      <c r="CG7" s="149"/>
      <c r="CH7" s="149"/>
      <c r="CI7" s="149"/>
      <c r="CJ7" s="88"/>
      <c r="CK7" s="88"/>
      <c r="CL7" s="88"/>
      <c r="CM7" s="88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88"/>
      <c r="DA7" s="88"/>
      <c r="DB7" s="88"/>
      <c r="DC7" s="131"/>
      <c r="DD7" s="131"/>
      <c r="DE7" s="131"/>
      <c r="DF7" s="131"/>
      <c r="DG7" s="88"/>
      <c r="DH7" s="151"/>
    </row>
    <row r="8" spans="1:112" s="116" customFormat="1" ht="33" customHeight="1">
      <c r="A8" s="137"/>
      <c r="B8" s="138"/>
      <c r="C8" s="137"/>
      <c r="D8" s="87" t="s">
        <v>60</v>
      </c>
      <c r="E8" s="135" t="s">
        <v>0</v>
      </c>
      <c r="F8" s="106">
        <f>G8+R8+AT8</f>
        <v>986.5799999999999</v>
      </c>
      <c r="G8" s="107">
        <f>SUM(H8:Q8)</f>
        <v>496.34</v>
      </c>
      <c r="H8" s="106">
        <f aca="true" t="shared" si="0" ref="H8:BJ8">H11+H14+H15+H19</f>
        <v>192.89</v>
      </c>
      <c r="I8" s="106">
        <f t="shared" si="0"/>
        <v>162.05</v>
      </c>
      <c r="J8" s="106">
        <f t="shared" si="0"/>
        <v>13.09</v>
      </c>
      <c r="K8" s="106">
        <f t="shared" si="0"/>
        <v>30.46</v>
      </c>
      <c r="L8" s="106">
        <f t="shared" si="0"/>
        <v>0</v>
      </c>
      <c r="M8" s="106">
        <f t="shared" si="0"/>
        <v>25.37</v>
      </c>
      <c r="N8" s="106">
        <f t="shared" si="0"/>
        <v>72.18</v>
      </c>
      <c r="O8" s="106">
        <f t="shared" si="0"/>
        <v>0</v>
      </c>
      <c r="P8" s="106">
        <f t="shared" si="0"/>
        <v>0</v>
      </c>
      <c r="Q8" s="106">
        <f t="shared" si="0"/>
        <v>0.3</v>
      </c>
      <c r="R8" s="106">
        <f t="shared" si="0"/>
        <v>237.55</v>
      </c>
      <c r="S8" s="106">
        <f t="shared" si="0"/>
        <v>144.02</v>
      </c>
      <c r="T8" s="106">
        <f t="shared" si="0"/>
        <v>11.5</v>
      </c>
      <c r="U8" s="106">
        <f t="shared" si="0"/>
        <v>0</v>
      </c>
      <c r="V8" s="106">
        <f t="shared" si="0"/>
        <v>0</v>
      </c>
      <c r="W8" s="106">
        <f t="shared" si="0"/>
        <v>2.25</v>
      </c>
      <c r="X8" s="106">
        <f t="shared" si="0"/>
        <v>5.15</v>
      </c>
      <c r="Y8" s="106">
        <f t="shared" si="0"/>
        <v>0</v>
      </c>
      <c r="Z8" s="106">
        <f t="shared" si="0"/>
        <v>0</v>
      </c>
      <c r="AA8" s="106">
        <f t="shared" si="0"/>
        <v>0</v>
      </c>
      <c r="AB8" s="106">
        <f t="shared" si="0"/>
        <v>26.93</v>
      </c>
      <c r="AC8" s="106">
        <f t="shared" si="0"/>
        <v>0</v>
      </c>
      <c r="AD8" s="106">
        <f t="shared" si="0"/>
        <v>15</v>
      </c>
      <c r="AE8" s="106">
        <f t="shared" si="0"/>
        <v>0</v>
      </c>
      <c r="AF8" s="106">
        <f t="shared" si="0"/>
        <v>5.56</v>
      </c>
      <c r="AG8" s="106">
        <f t="shared" si="0"/>
        <v>0.85</v>
      </c>
      <c r="AH8" s="106">
        <f t="shared" si="0"/>
        <v>2.1</v>
      </c>
      <c r="AI8" s="106">
        <f t="shared" si="0"/>
        <v>0</v>
      </c>
      <c r="AJ8" s="106">
        <f t="shared" si="0"/>
        <v>0</v>
      </c>
      <c r="AK8" s="106">
        <f t="shared" si="0"/>
        <v>0</v>
      </c>
      <c r="AL8" s="106">
        <f t="shared" si="0"/>
        <v>2.3</v>
      </c>
      <c r="AM8" s="106">
        <f t="shared" si="0"/>
        <v>0</v>
      </c>
      <c r="AN8" s="106">
        <f t="shared" si="0"/>
        <v>3.39</v>
      </c>
      <c r="AO8" s="106">
        <f t="shared" si="0"/>
        <v>0</v>
      </c>
      <c r="AP8" s="106">
        <f t="shared" si="0"/>
        <v>0</v>
      </c>
      <c r="AQ8" s="106">
        <f t="shared" si="0"/>
        <v>0</v>
      </c>
      <c r="AR8" s="106">
        <f t="shared" si="0"/>
        <v>0</v>
      </c>
      <c r="AS8" s="106">
        <f t="shared" si="0"/>
        <v>18.5</v>
      </c>
      <c r="AT8" s="106">
        <f t="shared" si="0"/>
        <v>252.69</v>
      </c>
      <c r="AU8" s="106">
        <f t="shared" si="0"/>
        <v>0</v>
      </c>
      <c r="AV8" s="106">
        <f t="shared" si="0"/>
        <v>0</v>
      </c>
      <c r="AW8" s="106">
        <f t="shared" si="0"/>
        <v>0</v>
      </c>
      <c r="AX8" s="106">
        <f t="shared" si="0"/>
        <v>0</v>
      </c>
      <c r="AY8" s="106">
        <f t="shared" si="0"/>
        <v>12.65</v>
      </c>
      <c r="AZ8" s="106">
        <f t="shared" si="0"/>
        <v>54</v>
      </c>
      <c r="BA8" s="106">
        <f t="shared" si="0"/>
        <v>0</v>
      </c>
      <c r="BB8" s="106">
        <f t="shared" si="0"/>
        <v>0</v>
      </c>
      <c r="BC8" s="106">
        <f t="shared" si="0"/>
        <v>0.32</v>
      </c>
      <c r="BD8" s="106">
        <f t="shared" si="0"/>
        <v>0</v>
      </c>
      <c r="BE8" s="106">
        <f t="shared" si="0"/>
        <v>40.67</v>
      </c>
      <c r="BF8" s="106">
        <f t="shared" si="0"/>
        <v>0</v>
      </c>
      <c r="BG8" s="106">
        <f t="shared" si="0"/>
        <v>0</v>
      </c>
      <c r="BH8" s="106">
        <f t="shared" si="0"/>
        <v>0</v>
      </c>
      <c r="BI8" s="106">
        <f t="shared" si="0"/>
        <v>0</v>
      </c>
      <c r="BJ8" s="106">
        <f t="shared" si="0"/>
        <v>145.05</v>
      </c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52"/>
    </row>
    <row r="9" spans="1:111" s="116" customFormat="1" ht="33" customHeight="1">
      <c r="A9" s="87" t="s">
        <v>61</v>
      </c>
      <c r="B9" s="87"/>
      <c r="C9" s="87"/>
      <c r="D9" s="87"/>
      <c r="E9" s="139" t="s">
        <v>62</v>
      </c>
      <c r="F9" s="106">
        <f>G9+R9+AT9</f>
        <v>880.5899999999999</v>
      </c>
      <c r="G9" s="107">
        <v>431.02</v>
      </c>
      <c r="H9" s="107">
        <v>192.89</v>
      </c>
      <c r="I9" s="107">
        <v>162.05</v>
      </c>
      <c r="J9" s="107">
        <v>13.09</v>
      </c>
      <c r="K9" s="107"/>
      <c r="L9" s="107"/>
      <c r="M9" s="144">
        <v>25.37</v>
      </c>
      <c r="N9" s="107">
        <v>37.32</v>
      </c>
      <c r="O9" s="107"/>
      <c r="P9" s="107"/>
      <c r="Q9" s="107">
        <v>0.3</v>
      </c>
      <c r="R9" s="107">
        <v>237.55</v>
      </c>
      <c r="S9" s="107">
        <v>144.02</v>
      </c>
      <c r="T9" s="107">
        <v>11.5</v>
      </c>
      <c r="U9" s="107"/>
      <c r="V9" s="107"/>
      <c r="W9" s="107">
        <v>2.25</v>
      </c>
      <c r="X9" s="107">
        <v>5.15</v>
      </c>
      <c r="Y9" s="107"/>
      <c r="Z9" s="107"/>
      <c r="AA9" s="107"/>
      <c r="AB9" s="107">
        <v>26.93</v>
      </c>
      <c r="AC9" s="107"/>
      <c r="AD9" s="107">
        <v>15</v>
      </c>
      <c r="AE9" s="107"/>
      <c r="AF9" s="107">
        <v>5.56</v>
      </c>
      <c r="AG9" s="107">
        <v>0.85</v>
      </c>
      <c r="AH9" s="107">
        <v>2.1</v>
      </c>
      <c r="AI9" s="107"/>
      <c r="AJ9" s="107"/>
      <c r="AK9" s="107"/>
      <c r="AL9" s="107">
        <v>2.3</v>
      </c>
      <c r="AM9" s="107"/>
      <c r="AN9" s="107">
        <v>3.39</v>
      </c>
      <c r="AO9" s="107"/>
      <c r="AP9" s="107"/>
      <c r="AQ9" s="107"/>
      <c r="AR9" s="107"/>
      <c r="AS9" s="107">
        <v>18.5</v>
      </c>
      <c r="AT9" s="144">
        <v>212.02</v>
      </c>
      <c r="AU9" s="107"/>
      <c r="AV9" s="107"/>
      <c r="AW9" s="107"/>
      <c r="AX9" s="107"/>
      <c r="AY9" s="107">
        <v>12.65</v>
      </c>
      <c r="AZ9" s="107">
        <v>54</v>
      </c>
      <c r="BA9" s="107"/>
      <c r="BB9" s="107"/>
      <c r="BC9" s="107">
        <v>0.32</v>
      </c>
      <c r="BD9" s="107"/>
      <c r="BE9" s="107"/>
      <c r="BF9" s="107"/>
      <c r="BG9" s="107"/>
      <c r="BH9" s="107"/>
      <c r="BI9" s="107"/>
      <c r="BJ9" s="107">
        <v>145.05</v>
      </c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</row>
    <row r="10" spans="1:111" s="116" customFormat="1" ht="33" customHeight="1">
      <c r="A10" s="87" t="s">
        <v>61</v>
      </c>
      <c r="B10" s="87" t="s">
        <v>63</v>
      </c>
      <c r="C10" s="87"/>
      <c r="D10" s="87"/>
      <c r="E10" s="139" t="s">
        <v>64</v>
      </c>
      <c r="F10" s="106">
        <f>G10+R10+AT10</f>
        <v>880.5899999999999</v>
      </c>
      <c r="G10" s="107">
        <v>431.02</v>
      </c>
      <c r="H10" s="107">
        <v>192.89</v>
      </c>
      <c r="I10" s="107">
        <v>162.05</v>
      </c>
      <c r="J10" s="107">
        <v>13.09</v>
      </c>
      <c r="K10" s="107"/>
      <c r="L10" s="107"/>
      <c r="M10" s="107">
        <v>25.37</v>
      </c>
      <c r="N10" s="107">
        <v>37.32</v>
      </c>
      <c r="O10" s="107"/>
      <c r="P10" s="107"/>
      <c r="Q10" s="107">
        <v>0.3</v>
      </c>
      <c r="R10" s="107">
        <v>237.55</v>
      </c>
      <c r="S10" s="107">
        <v>144.02</v>
      </c>
      <c r="T10" s="107">
        <v>11.5</v>
      </c>
      <c r="U10" s="107"/>
      <c r="V10" s="107"/>
      <c r="W10" s="107">
        <v>2.25</v>
      </c>
      <c r="X10" s="107">
        <v>5.15</v>
      </c>
      <c r="Y10" s="107"/>
      <c r="Z10" s="107"/>
      <c r="AA10" s="107"/>
      <c r="AB10" s="107">
        <v>26.93</v>
      </c>
      <c r="AC10" s="107"/>
      <c r="AD10" s="107">
        <v>15</v>
      </c>
      <c r="AE10" s="107"/>
      <c r="AF10" s="107">
        <v>5.56</v>
      </c>
      <c r="AG10" s="107">
        <v>0.85</v>
      </c>
      <c r="AH10" s="107">
        <v>2.1</v>
      </c>
      <c r="AI10" s="107"/>
      <c r="AJ10" s="107"/>
      <c r="AK10" s="107"/>
      <c r="AL10" s="107">
        <v>2.3</v>
      </c>
      <c r="AM10" s="107"/>
      <c r="AN10" s="107">
        <v>3.39</v>
      </c>
      <c r="AO10" s="107"/>
      <c r="AP10" s="107"/>
      <c r="AQ10" s="107"/>
      <c r="AR10" s="107"/>
      <c r="AS10" s="107">
        <v>18.5</v>
      </c>
      <c r="AT10" s="144">
        <v>212.02</v>
      </c>
      <c r="AU10" s="107"/>
      <c r="AV10" s="107"/>
      <c r="AW10" s="107"/>
      <c r="AX10" s="107"/>
      <c r="AY10" s="107">
        <v>12.65</v>
      </c>
      <c r="AZ10" s="107">
        <v>54</v>
      </c>
      <c r="BA10" s="107"/>
      <c r="BB10" s="107"/>
      <c r="BC10" s="107">
        <v>0.32</v>
      </c>
      <c r="BD10" s="107"/>
      <c r="BE10" s="107"/>
      <c r="BF10" s="107"/>
      <c r="BG10" s="107"/>
      <c r="BH10" s="107"/>
      <c r="BI10" s="107"/>
      <c r="BJ10" s="107">
        <v>145.05</v>
      </c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</row>
    <row r="11" spans="1:111" s="116" customFormat="1" ht="33" customHeight="1">
      <c r="A11" s="87" t="s">
        <v>61</v>
      </c>
      <c r="B11" s="87" t="s">
        <v>63</v>
      </c>
      <c r="C11" s="87" t="s">
        <v>65</v>
      </c>
      <c r="D11" s="87"/>
      <c r="E11" s="139" t="s">
        <v>66</v>
      </c>
      <c r="F11" s="107">
        <f>G11+R11+AT11</f>
        <v>880.5899999999999</v>
      </c>
      <c r="G11" s="107">
        <f>SUM(H11:Q11)</f>
        <v>431.02</v>
      </c>
      <c r="H11" s="107">
        <v>192.89</v>
      </c>
      <c r="I11" s="107">
        <v>162.05</v>
      </c>
      <c r="J11" s="107">
        <v>13.09</v>
      </c>
      <c r="K11" s="107"/>
      <c r="L11" s="107"/>
      <c r="M11" s="107">
        <v>25.37</v>
      </c>
      <c r="N11" s="107">
        <v>37.32</v>
      </c>
      <c r="O11" s="107"/>
      <c r="P11" s="107"/>
      <c r="Q11" s="107">
        <v>0.3</v>
      </c>
      <c r="R11" s="107">
        <f>SUM(S11:AS11)</f>
        <v>237.55</v>
      </c>
      <c r="S11" s="107">
        <v>144.02</v>
      </c>
      <c r="T11" s="107">
        <v>11.5</v>
      </c>
      <c r="U11" s="107"/>
      <c r="V11" s="107"/>
      <c r="W11" s="107">
        <v>2.25</v>
      </c>
      <c r="X11" s="107">
        <v>5.15</v>
      </c>
      <c r="Y11" s="107"/>
      <c r="Z11" s="107"/>
      <c r="AA11" s="107"/>
      <c r="AB11" s="107">
        <v>26.93</v>
      </c>
      <c r="AC11" s="107"/>
      <c r="AD11" s="107">
        <v>15</v>
      </c>
      <c r="AE11" s="107"/>
      <c r="AF11" s="107">
        <v>5.56</v>
      </c>
      <c r="AG11" s="107">
        <v>0.85</v>
      </c>
      <c r="AH11" s="107">
        <v>2.1</v>
      </c>
      <c r="AI11" s="107"/>
      <c r="AJ11" s="107"/>
      <c r="AK11" s="107"/>
      <c r="AL11" s="107">
        <v>2.3</v>
      </c>
      <c r="AM11" s="107"/>
      <c r="AN11" s="107">
        <v>3.39</v>
      </c>
      <c r="AO11" s="107"/>
      <c r="AP11" s="107"/>
      <c r="AQ11" s="107"/>
      <c r="AR11" s="107"/>
      <c r="AS11" s="107">
        <v>18.5</v>
      </c>
      <c r="AT11" s="144">
        <f>SUM(AU11:BJ11)</f>
        <v>212.02</v>
      </c>
      <c r="AU11" s="107"/>
      <c r="AV11" s="107"/>
      <c r="AW11" s="107"/>
      <c r="AX11" s="107"/>
      <c r="AY11" s="107">
        <v>12.65</v>
      </c>
      <c r="AZ11" s="107">
        <v>54</v>
      </c>
      <c r="BA11" s="107"/>
      <c r="BB11" s="107"/>
      <c r="BC11" s="107">
        <v>0.32</v>
      </c>
      <c r="BD11" s="107"/>
      <c r="BE11" s="107"/>
      <c r="BF11" s="107"/>
      <c r="BG11" s="107"/>
      <c r="BH11" s="107"/>
      <c r="BI11" s="107"/>
      <c r="BJ11" s="107">
        <v>145.05</v>
      </c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</row>
    <row r="12" spans="1:111" s="116" customFormat="1" ht="33" customHeight="1">
      <c r="A12" s="87" t="s">
        <v>67</v>
      </c>
      <c r="B12" s="87"/>
      <c r="C12" s="87"/>
      <c r="D12" s="87"/>
      <c r="E12" s="139" t="s">
        <v>68</v>
      </c>
      <c r="F12" s="108">
        <v>34.86</v>
      </c>
      <c r="G12" s="107">
        <v>34.86</v>
      </c>
      <c r="H12" s="107"/>
      <c r="I12" s="107"/>
      <c r="J12" s="107"/>
      <c r="K12" s="107"/>
      <c r="L12" s="107"/>
      <c r="M12" s="107"/>
      <c r="N12" s="108">
        <v>34.86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</row>
    <row r="13" spans="1:111" s="116" customFormat="1" ht="33" customHeight="1">
      <c r="A13" s="87" t="s">
        <v>67</v>
      </c>
      <c r="B13" s="87" t="s">
        <v>69</v>
      </c>
      <c r="C13" s="87"/>
      <c r="D13" s="87"/>
      <c r="E13" s="139" t="s">
        <v>70</v>
      </c>
      <c r="F13" s="108">
        <v>34.86</v>
      </c>
      <c r="G13" s="107">
        <v>34.86</v>
      </c>
      <c r="H13" s="107"/>
      <c r="I13" s="107"/>
      <c r="J13" s="107"/>
      <c r="K13" s="107"/>
      <c r="L13" s="107"/>
      <c r="M13" s="107"/>
      <c r="N13" s="108">
        <v>34.86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</row>
    <row r="14" spans="1:111" s="116" customFormat="1" ht="33" customHeight="1">
      <c r="A14" s="87" t="s">
        <v>67</v>
      </c>
      <c r="B14" s="87" t="s">
        <v>69</v>
      </c>
      <c r="C14" s="87" t="s">
        <v>69</v>
      </c>
      <c r="D14" s="87"/>
      <c r="E14" s="139" t="s">
        <v>71</v>
      </c>
      <c r="F14" s="108">
        <v>34.86</v>
      </c>
      <c r="G14" s="107">
        <v>34.86</v>
      </c>
      <c r="H14" s="107"/>
      <c r="I14" s="107"/>
      <c r="J14" s="107"/>
      <c r="K14" s="107"/>
      <c r="L14" s="107"/>
      <c r="M14" s="107"/>
      <c r="N14" s="108">
        <v>34.86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</row>
    <row r="15" spans="1:111" s="116" customFormat="1" ht="33" customHeight="1">
      <c r="A15" s="87" t="s">
        <v>72</v>
      </c>
      <c r="B15" s="87"/>
      <c r="C15" s="87"/>
      <c r="D15" s="87"/>
      <c r="E15" s="139" t="s">
        <v>73</v>
      </c>
      <c r="F15" s="108">
        <v>30.46</v>
      </c>
      <c r="G15" s="107">
        <v>30.46</v>
      </c>
      <c r="H15" s="107"/>
      <c r="I15" s="107"/>
      <c r="J15" s="107"/>
      <c r="K15" s="107">
        <v>30.46</v>
      </c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</row>
    <row r="16" spans="1:111" s="116" customFormat="1" ht="33" customHeight="1">
      <c r="A16" s="87" t="s">
        <v>72</v>
      </c>
      <c r="B16" s="87" t="s">
        <v>74</v>
      </c>
      <c r="C16" s="87"/>
      <c r="D16" s="87"/>
      <c r="E16" s="139" t="s">
        <v>75</v>
      </c>
      <c r="F16" s="108">
        <f>SUM(F17:F18)</f>
        <v>30.46</v>
      </c>
      <c r="G16" s="107">
        <v>30.46</v>
      </c>
      <c r="H16" s="107"/>
      <c r="I16" s="107"/>
      <c r="J16" s="107"/>
      <c r="K16" s="108">
        <v>30.46</v>
      </c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</row>
    <row r="17" spans="1:111" s="116" customFormat="1" ht="33" customHeight="1">
      <c r="A17" s="87" t="s">
        <v>72</v>
      </c>
      <c r="B17" s="87" t="s">
        <v>74</v>
      </c>
      <c r="C17" s="87" t="s">
        <v>65</v>
      </c>
      <c r="D17" s="87"/>
      <c r="E17" s="139" t="s">
        <v>76</v>
      </c>
      <c r="F17" s="110">
        <v>26.29</v>
      </c>
      <c r="G17" s="107">
        <v>26.29</v>
      </c>
      <c r="H17" s="107"/>
      <c r="I17" s="107"/>
      <c r="J17" s="107"/>
      <c r="K17" s="110">
        <v>26.29</v>
      </c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</row>
    <row r="18" spans="1:111" s="116" customFormat="1" ht="33" customHeight="1">
      <c r="A18" s="87" t="s">
        <v>72</v>
      </c>
      <c r="B18" s="87" t="s">
        <v>74</v>
      </c>
      <c r="C18" s="87" t="s">
        <v>77</v>
      </c>
      <c r="D18" s="87"/>
      <c r="E18" s="139" t="s">
        <v>78</v>
      </c>
      <c r="F18" s="110">
        <v>4.17</v>
      </c>
      <c r="G18" s="107">
        <v>4.17</v>
      </c>
      <c r="H18" s="107"/>
      <c r="I18" s="107"/>
      <c r="J18" s="107"/>
      <c r="K18" s="110">
        <v>4.17</v>
      </c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</row>
    <row r="19" spans="1:111" s="116" customFormat="1" ht="33" customHeight="1">
      <c r="A19" s="87" t="s">
        <v>79</v>
      </c>
      <c r="B19" s="87"/>
      <c r="C19" s="87"/>
      <c r="D19" s="87"/>
      <c r="E19" s="139" t="s">
        <v>80</v>
      </c>
      <c r="F19" s="108">
        <v>40.67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8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>
        <v>40.67</v>
      </c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8">
        <v>40.67</v>
      </c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</row>
    <row r="20" spans="1:111" s="116" customFormat="1" ht="33" customHeight="1">
      <c r="A20" s="87" t="s">
        <v>79</v>
      </c>
      <c r="B20" s="87" t="s">
        <v>77</v>
      </c>
      <c r="C20" s="87"/>
      <c r="D20" s="87"/>
      <c r="E20" s="139" t="s">
        <v>82</v>
      </c>
      <c r="F20" s="108">
        <v>40.67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8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>
        <v>40.67</v>
      </c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8">
        <v>40.67</v>
      </c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</row>
    <row r="21" spans="1:111" s="116" customFormat="1" ht="33" customHeight="1">
      <c r="A21" s="87" t="s">
        <v>79</v>
      </c>
      <c r="B21" s="87" t="s">
        <v>77</v>
      </c>
      <c r="C21" s="87" t="s">
        <v>65</v>
      </c>
      <c r="D21" s="87"/>
      <c r="E21" s="139" t="s">
        <v>83</v>
      </c>
      <c r="F21" s="108">
        <v>40.67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8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>
        <v>40.67</v>
      </c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8">
        <v>40.67</v>
      </c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</row>
    <row r="22" spans="1:111" ht="33" customHeight="1">
      <c r="A22" s="140"/>
      <c r="B22" s="140"/>
      <c r="C22" s="140"/>
      <c r="D22" s="140"/>
      <c r="E22" s="140"/>
      <c r="F22" s="140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</row>
    <row r="23" spans="1:111" ht="33" customHeight="1">
      <c r="A23" s="140"/>
      <c r="B23" s="140"/>
      <c r="C23" s="140"/>
      <c r="D23" s="140"/>
      <c r="E23" s="140"/>
      <c r="F23" s="140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</row>
    <row r="24" spans="1:111" ht="33" customHeight="1">
      <c r="A24" s="140"/>
      <c r="B24" s="140"/>
      <c r="C24" s="140"/>
      <c r="D24" s="140"/>
      <c r="E24" s="140"/>
      <c r="F24" s="140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</row>
    <row r="25" spans="1:111" ht="33" customHeight="1">
      <c r="A25" s="140"/>
      <c r="B25" s="140"/>
      <c r="C25" s="140"/>
      <c r="D25" s="140"/>
      <c r="E25" s="140"/>
      <c r="F25" s="140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</row>
    <row r="26" spans="1:111" ht="33" customHeight="1">
      <c r="A26" s="140"/>
      <c r="B26" s="140"/>
      <c r="C26" s="140"/>
      <c r="D26" s="140"/>
      <c r="E26" s="140"/>
      <c r="F26" s="140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</row>
    <row r="27" spans="1:111" ht="33" customHeight="1">
      <c r="A27" s="140"/>
      <c r="B27" s="140"/>
      <c r="C27" s="140"/>
      <c r="D27" s="140"/>
      <c r="E27" s="140"/>
      <c r="F27" s="140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</row>
    <row r="28" spans="1:111" ht="33" customHeight="1">
      <c r="A28" s="140"/>
      <c r="B28" s="140"/>
      <c r="C28" s="140"/>
      <c r="D28" s="140"/>
      <c r="E28" s="140"/>
      <c r="F28" s="140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</row>
  </sheetData>
  <sheetProtection/>
  <mergeCells count="120">
    <mergeCell ref="A3:DG3"/>
    <mergeCell ref="A5:E5"/>
    <mergeCell ref="G5:Q5"/>
    <mergeCell ref="R5:AS5"/>
    <mergeCell ref="AT5:BJ5"/>
    <mergeCell ref="BK5:BO5"/>
    <mergeCell ref="BP5:BR5"/>
    <mergeCell ref="BS5:BU5"/>
    <mergeCell ref="BV5:BX5"/>
    <mergeCell ref="BY5:CI5"/>
    <mergeCell ref="CJ5:CY5"/>
    <mergeCell ref="CZ5:DG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</mergeCells>
  <printOptions horizontalCentered="1"/>
  <pageMargins left="0.75" right="0.75" top="0.98" bottom="0.98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K18" sqref="K18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6" width="17.75390625" style="1" customWidth="1"/>
    <col min="7" max="7" width="19.25390625" style="1" customWidth="1"/>
    <col min="8" max="8" width="17.75390625" style="1" customWidth="1"/>
    <col min="9" max="9" width="6.50390625" style="1" customWidth="1"/>
    <col min="10" max="16384" width="6.875" style="1" customWidth="1"/>
  </cols>
  <sheetData>
    <row r="1" spans="1:4" ht="24" customHeight="1">
      <c r="A1" s="95" t="s">
        <v>210</v>
      </c>
      <c r="B1" s="95"/>
      <c r="C1" s="95"/>
      <c r="D1" s="95"/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96" t="s">
        <v>211</v>
      </c>
      <c r="B3" s="97"/>
      <c r="C3" s="97"/>
      <c r="D3" s="97"/>
      <c r="E3" s="97"/>
      <c r="F3" s="97"/>
      <c r="G3" s="97"/>
      <c r="H3" s="97"/>
      <c r="I3" s="66"/>
    </row>
    <row r="4" spans="1:9" ht="19.5" customHeight="1">
      <c r="A4" s="7"/>
      <c r="B4" s="7"/>
      <c r="C4" s="7"/>
      <c r="D4" s="7"/>
      <c r="E4" s="7"/>
      <c r="F4" s="45"/>
      <c r="G4" s="45"/>
      <c r="H4" s="9" t="s">
        <v>5</v>
      </c>
      <c r="I4" s="66"/>
    </row>
    <row r="5" spans="1:9" ht="19.5" customHeight="1">
      <c r="A5" s="98" t="s">
        <v>212</v>
      </c>
      <c r="B5" s="98"/>
      <c r="C5" s="99"/>
      <c r="D5" s="99"/>
      <c r="E5" s="99"/>
      <c r="F5" s="19" t="s">
        <v>86</v>
      </c>
      <c r="G5" s="19"/>
      <c r="H5" s="19"/>
      <c r="I5" s="66"/>
    </row>
    <row r="6" spans="1:9" ht="19.5" customHeight="1">
      <c r="A6" s="10" t="s">
        <v>47</v>
      </c>
      <c r="B6" s="100"/>
      <c r="C6" s="100"/>
      <c r="D6" s="101" t="s">
        <v>48</v>
      </c>
      <c r="E6" s="102" t="s">
        <v>213</v>
      </c>
      <c r="F6" s="19" t="s">
        <v>37</v>
      </c>
      <c r="G6" s="13" t="s">
        <v>214</v>
      </c>
      <c r="H6" s="103" t="s">
        <v>215</v>
      </c>
      <c r="I6" s="66"/>
    </row>
    <row r="7" spans="1:9" ht="33.75" customHeight="1">
      <c r="A7" s="21" t="s">
        <v>57</v>
      </c>
      <c r="B7" s="22" t="s">
        <v>58</v>
      </c>
      <c r="C7" s="22" t="s">
        <v>59</v>
      </c>
      <c r="D7" s="104"/>
      <c r="E7" s="105"/>
      <c r="F7" s="25"/>
      <c r="G7" s="26"/>
      <c r="H7" s="55"/>
      <c r="I7" s="66"/>
    </row>
    <row r="8" spans="1:9" ht="21.75" customHeight="1">
      <c r="A8" s="27"/>
      <c r="B8" s="56"/>
      <c r="C8" s="56"/>
      <c r="D8" s="27" t="s">
        <v>60</v>
      </c>
      <c r="E8" s="24" t="s">
        <v>0</v>
      </c>
      <c r="F8" s="106">
        <f>F9+F12+F15+F19</f>
        <v>810.2199999999999</v>
      </c>
      <c r="G8" s="28">
        <f>G9+G12+G15+G19</f>
        <v>749.2199999999999</v>
      </c>
      <c r="H8" s="28">
        <v>61</v>
      </c>
      <c r="I8" s="67"/>
    </row>
    <row r="9" spans="1:8" ht="21.75" customHeight="1">
      <c r="A9" s="92" t="s">
        <v>61</v>
      </c>
      <c r="B9" s="92"/>
      <c r="C9" s="92"/>
      <c r="D9" s="92"/>
      <c r="E9" s="92" t="s">
        <v>62</v>
      </c>
      <c r="F9" s="106">
        <v>671.31</v>
      </c>
      <c r="G9" s="28">
        <v>610.31</v>
      </c>
      <c r="H9" s="28">
        <v>61</v>
      </c>
    </row>
    <row r="10" spans="1:8" ht="21.75" customHeight="1">
      <c r="A10" s="92" t="s">
        <v>61</v>
      </c>
      <c r="B10" s="92" t="s">
        <v>63</v>
      </c>
      <c r="C10" s="92"/>
      <c r="D10" s="92"/>
      <c r="E10" s="92" t="s">
        <v>64</v>
      </c>
      <c r="F10" s="106">
        <v>671.31</v>
      </c>
      <c r="G10" s="28">
        <v>610.31</v>
      </c>
      <c r="H10" s="28">
        <v>61</v>
      </c>
    </row>
    <row r="11" spans="1:8" ht="21.75" customHeight="1">
      <c r="A11" s="92" t="s">
        <v>61</v>
      </c>
      <c r="B11" s="92" t="s">
        <v>63</v>
      </c>
      <c r="C11" s="92" t="s">
        <v>65</v>
      </c>
      <c r="D11" s="92"/>
      <c r="E11" s="92" t="s">
        <v>66</v>
      </c>
      <c r="F11" s="107">
        <v>671.31</v>
      </c>
      <c r="G11" s="28">
        <v>610.31</v>
      </c>
      <c r="H11" s="28">
        <v>61</v>
      </c>
    </row>
    <row r="12" spans="1:8" ht="21.75" customHeight="1">
      <c r="A12" s="92" t="s">
        <v>67</v>
      </c>
      <c r="B12" s="92"/>
      <c r="C12" s="92"/>
      <c r="D12" s="92"/>
      <c r="E12" s="92" t="s">
        <v>68</v>
      </c>
      <c r="F12" s="108">
        <v>67.78</v>
      </c>
      <c r="G12" s="109">
        <v>67.78</v>
      </c>
      <c r="H12" s="28"/>
    </row>
    <row r="13" spans="1:8" ht="21.75" customHeight="1">
      <c r="A13" s="92" t="s">
        <v>67</v>
      </c>
      <c r="B13" s="92" t="s">
        <v>69</v>
      </c>
      <c r="C13" s="92"/>
      <c r="D13" s="92"/>
      <c r="E13" s="92" t="s">
        <v>70</v>
      </c>
      <c r="F13" s="108">
        <v>67.78</v>
      </c>
      <c r="G13" s="109">
        <v>67.78</v>
      </c>
      <c r="H13" s="28"/>
    </row>
    <row r="14" spans="1:8" ht="21.75" customHeight="1">
      <c r="A14" s="92" t="s">
        <v>67</v>
      </c>
      <c r="B14" s="92" t="s">
        <v>69</v>
      </c>
      <c r="C14" s="92" t="s">
        <v>69</v>
      </c>
      <c r="D14" s="92"/>
      <c r="E14" s="92" t="s">
        <v>71</v>
      </c>
      <c r="F14" s="108">
        <v>67.78</v>
      </c>
      <c r="G14" s="109">
        <v>67.78</v>
      </c>
      <c r="H14" s="28"/>
    </row>
    <row r="15" spans="1:8" ht="21.75" customHeight="1">
      <c r="A15" s="92" t="s">
        <v>72</v>
      </c>
      <c r="B15" s="92"/>
      <c r="C15" s="92"/>
      <c r="D15" s="92"/>
      <c r="E15" s="92" t="s">
        <v>73</v>
      </c>
      <c r="F15" s="108">
        <v>30.46</v>
      </c>
      <c r="G15" s="109">
        <v>30.46</v>
      </c>
      <c r="H15" s="28"/>
    </row>
    <row r="16" spans="1:8" ht="21.75" customHeight="1">
      <c r="A16" s="92" t="s">
        <v>72</v>
      </c>
      <c r="B16" s="92" t="s">
        <v>74</v>
      </c>
      <c r="C16" s="92"/>
      <c r="D16" s="92"/>
      <c r="E16" s="92" t="s">
        <v>75</v>
      </c>
      <c r="F16" s="108">
        <v>30.46</v>
      </c>
      <c r="G16" s="109">
        <v>30.46</v>
      </c>
      <c r="H16" s="28"/>
    </row>
    <row r="17" spans="1:8" ht="21.75" customHeight="1">
      <c r="A17" s="92" t="s">
        <v>72</v>
      </c>
      <c r="B17" s="92" t="s">
        <v>74</v>
      </c>
      <c r="C17" s="92" t="s">
        <v>65</v>
      </c>
      <c r="D17" s="92"/>
      <c r="E17" s="92" t="s">
        <v>76</v>
      </c>
      <c r="F17" s="110">
        <v>26.29</v>
      </c>
      <c r="G17" s="109">
        <v>26.29</v>
      </c>
      <c r="H17" s="28"/>
    </row>
    <row r="18" spans="1:8" ht="21.75" customHeight="1">
      <c r="A18" s="92" t="s">
        <v>72</v>
      </c>
      <c r="B18" s="92" t="s">
        <v>74</v>
      </c>
      <c r="C18" s="92" t="s">
        <v>77</v>
      </c>
      <c r="D18" s="92"/>
      <c r="E18" s="92" t="s">
        <v>78</v>
      </c>
      <c r="F18" s="110">
        <v>4.17</v>
      </c>
      <c r="G18" s="109">
        <v>4.17</v>
      </c>
      <c r="H18" s="28"/>
    </row>
    <row r="19" spans="1:8" ht="21.75" customHeight="1">
      <c r="A19" s="92" t="s">
        <v>79</v>
      </c>
      <c r="B19" s="92"/>
      <c r="C19" s="92"/>
      <c r="D19" s="92"/>
      <c r="E19" s="92" t="s">
        <v>80</v>
      </c>
      <c r="F19" s="108">
        <v>40.67</v>
      </c>
      <c r="G19" s="109">
        <v>40.67</v>
      </c>
      <c r="H19" s="111"/>
    </row>
    <row r="20" spans="1:8" ht="21.75" customHeight="1">
      <c r="A20" s="92" t="s">
        <v>79</v>
      </c>
      <c r="B20" s="92" t="s">
        <v>77</v>
      </c>
      <c r="C20" s="92"/>
      <c r="D20" s="92"/>
      <c r="E20" s="92" t="s">
        <v>82</v>
      </c>
      <c r="F20" s="108">
        <v>40.67</v>
      </c>
      <c r="G20" s="109">
        <v>40.67</v>
      </c>
      <c r="H20" s="111"/>
    </row>
    <row r="21" spans="1:8" ht="21.75" customHeight="1">
      <c r="A21" s="92" t="s">
        <v>79</v>
      </c>
      <c r="B21" s="92" t="s">
        <v>77</v>
      </c>
      <c r="C21" s="92" t="s">
        <v>65</v>
      </c>
      <c r="D21" s="92"/>
      <c r="E21" s="92" t="s">
        <v>83</v>
      </c>
      <c r="F21" s="108">
        <v>40.67</v>
      </c>
      <c r="G21" s="109">
        <v>40.67</v>
      </c>
      <c r="H21" s="111"/>
    </row>
    <row r="22" spans="1:8" ht="21" customHeight="1">
      <c r="A22" s="112"/>
      <c r="B22" s="112"/>
      <c r="C22" s="112"/>
      <c r="D22" s="113"/>
      <c r="E22" s="113"/>
      <c r="F22" s="114"/>
      <c r="G22" s="114"/>
      <c r="H22" s="112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3"/>
  <sheetViews>
    <sheetView view="pageBreakPreview" zoomScale="130" zoomScaleSheetLayoutView="130" workbookViewId="0" topLeftCell="B4">
      <selection activeCell="F11" sqref="F11:F2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216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217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218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27" t="s">
        <v>60</v>
      </c>
      <c r="E7" s="24" t="s">
        <v>0</v>
      </c>
      <c r="F7" s="91">
        <v>176.36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243" ht="21" customHeight="1">
      <c r="A8" s="92" t="s">
        <v>61</v>
      </c>
      <c r="B8" s="92"/>
      <c r="C8" s="92"/>
      <c r="D8" s="92"/>
      <c r="E8" s="92" t="s">
        <v>62</v>
      </c>
      <c r="F8" s="91">
        <v>176.36</v>
      </c>
      <c r="G8" s="39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21" customHeight="1">
      <c r="A9" s="92" t="s">
        <v>61</v>
      </c>
      <c r="B9" s="92" t="s">
        <v>63</v>
      </c>
      <c r="C9" s="92"/>
      <c r="D9" s="92"/>
      <c r="E9" s="92" t="s">
        <v>64</v>
      </c>
      <c r="F9" s="91">
        <v>176.36</v>
      </c>
      <c r="G9" s="39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21" customHeight="1">
      <c r="A10" s="92" t="s">
        <v>61</v>
      </c>
      <c r="B10" s="92" t="s">
        <v>63</v>
      </c>
      <c r="C10" s="92" t="s">
        <v>65</v>
      </c>
      <c r="D10" s="92"/>
      <c r="E10" s="92" t="s">
        <v>66</v>
      </c>
      <c r="F10" s="91">
        <f>SUM(F11:F23)</f>
        <v>176.36</v>
      </c>
      <c r="G10" s="39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6" ht="21" customHeight="1">
      <c r="A11" s="56" t="s">
        <v>61</v>
      </c>
      <c r="B11" s="56" t="s">
        <v>63</v>
      </c>
      <c r="C11" s="56" t="s">
        <v>65</v>
      </c>
      <c r="D11" s="93"/>
      <c r="E11" s="94" t="s">
        <v>219</v>
      </c>
      <c r="F11" s="94">
        <v>15</v>
      </c>
    </row>
    <row r="12" spans="1:6" ht="21" customHeight="1">
      <c r="A12" s="56" t="s">
        <v>61</v>
      </c>
      <c r="B12" s="56" t="s">
        <v>63</v>
      </c>
      <c r="C12" s="56" t="s">
        <v>65</v>
      </c>
      <c r="D12" s="93"/>
      <c r="E12" s="94" t="s">
        <v>220</v>
      </c>
      <c r="F12" s="94">
        <v>3</v>
      </c>
    </row>
    <row r="13" spans="1:6" ht="21" customHeight="1">
      <c r="A13" s="56" t="s">
        <v>61</v>
      </c>
      <c r="B13" s="56" t="s">
        <v>63</v>
      </c>
      <c r="C13" s="56" t="s">
        <v>65</v>
      </c>
      <c r="D13" s="93"/>
      <c r="E13" s="94" t="s">
        <v>221</v>
      </c>
      <c r="F13" s="94">
        <v>3.5</v>
      </c>
    </row>
    <row r="14" spans="1:6" ht="21" customHeight="1">
      <c r="A14" s="56" t="s">
        <v>61</v>
      </c>
      <c r="B14" s="56" t="s">
        <v>63</v>
      </c>
      <c r="C14" s="56" t="s">
        <v>65</v>
      </c>
      <c r="D14" s="93"/>
      <c r="E14" s="94" t="s">
        <v>222</v>
      </c>
      <c r="F14" s="94">
        <v>3</v>
      </c>
    </row>
    <row r="15" spans="1:6" ht="21" customHeight="1">
      <c r="A15" s="56" t="s">
        <v>61</v>
      </c>
      <c r="B15" s="56" t="s">
        <v>63</v>
      </c>
      <c r="C15" s="56" t="s">
        <v>65</v>
      </c>
      <c r="D15" s="93"/>
      <c r="E15" s="94" t="s">
        <v>223</v>
      </c>
      <c r="F15" s="94">
        <v>4</v>
      </c>
    </row>
    <row r="16" spans="1:6" ht="21" customHeight="1">
      <c r="A16" s="56"/>
      <c r="B16" s="92" t="s">
        <v>63</v>
      </c>
      <c r="C16" s="92" t="s">
        <v>65</v>
      </c>
      <c r="D16" s="93"/>
      <c r="E16" s="94" t="s">
        <v>224</v>
      </c>
      <c r="F16" s="94">
        <v>6</v>
      </c>
    </row>
    <row r="17" spans="1:6" ht="21" customHeight="1">
      <c r="A17" s="56"/>
      <c r="B17" s="56" t="s">
        <v>63</v>
      </c>
      <c r="C17" s="56" t="s">
        <v>65</v>
      </c>
      <c r="D17" s="93"/>
      <c r="E17" s="94" t="s">
        <v>225</v>
      </c>
      <c r="F17" s="94">
        <v>6.3</v>
      </c>
    </row>
    <row r="18" spans="1:6" ht="21" customHeight="1">
      <c r="A18" s="56"/>
      <c r="B18" s="56" t="s">
        <v>63</v>
      </c>
      <c r="C18" s="56" t="s">
        <v>65</v>
      </c>
      <c r="D18" s="93"/>
      <c r="E18" s="94" t="s">
        <v>226</v>
      </c>
      <c r="F18" s="94">
        <v>5.56</v>
      </c>
    </row>
    <row r="19" spans="1:6" ht="21" customHeight="1">
      <c r="A19" s="56"/>
      <c r="B19" s="56" t="s">
        <v>63</v>
      </c>
      <c r="C19" s="56" t="s">
        <v>65</v>
      </c>
      <c r="D19" s="93"/>
      <c r="E19" s="94" t="s">
        <v>227</v>
      </c>
      <c r="F19" s="94">
        <v>19</v>
      </c>
    </row>
    <row r="20" spans="1:6" ht="21" customHeight="1">
      <c r="A20" s="56"/>
      <c r="B20" s="56" t="s">
        <v>63</v>
      </c>
      <c r="C20" s="56" t="s">
        <v>65</v>
      </c>
      <c r="D20" s="93"/>
      <c r="E20" s="94" t="s">
        <v>228</v>
      </c>
      <c r="F20" s="94">
        <v>5</v>
      </c>
    </row>
    <row r="21" spans="1:6" ht="21" customHeight="1">
      <c r="A21" s="56"/>
      <c r="B21" s="56" t="s">
        <v>63</v>
      </c>
      <c r="C21" s="56" t="s">
        <v>65</v>
      </c>
      <c r="D21" s="93"/>
      <c r="E21" s="94" t="s">
        <v>229</v>
      </c>
      <c r="F21" s="94">
        <v>8</v>
      </c>
    </row>
    <row r="22" spans="1:6" ht="21" customHeight="1">
      <c r="A22" s="56"/>
      <c r="B22" s="92" t="s">
        <v>63</v>
      </c>
      <c r="C22" s="92" t="s">
        <v>65</v>
      </c>
      <c r="D22" s="93"/>
      <c r="E22" s="94" t="s">
        <v>230</v>
      </c>
      <c r="F22" s="28">
        <v>33</v>
      </c>
    </row>
    <row r="23" spans="1:6" ht="21" customHeight="1">
      <c r="A23" s="56"/>
      <c r="B23" s="56" t="s">
        <v>63</v>
      </c>
      <c r="C23" s="56" t="s">
        <v>65</v>
      </c>
      <c r="D23" s="93"/>
      <c r="E23" s="94" t="s">
        <v>231</v>
      </c>
      <c r="F23" s="28">
        <v>65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4">
      <selection activeCell="B8" sqref="B8:C8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6" t="s">
        <v>232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233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48</v>
      </c>
      <c r="B5" s="18" t="s">
        <v>234</v>
      </c>
      <c r="C5" s="13" t="s">
        <v>235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236</v>
      </c>
      <c r="E6" s="48" t="s">
        <v>237</v>
      </c>
      <c r="F6" s="49"/>
      <c r="G6" s="49"/>
      <c r="H6" s="50" t="s">
        <v>152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238</v>
      </c>
      <c r="G7" s="54" t="s">
        <v>239</v>
      </c>
      <c r="H7" s="55"/>
      <c r="I7" s="66"/>
    </row>
    <row r="8" spans="1:9" ht="19.5" customHeight="1">
      <c r="A8" s="87" t="s">
        <v>60</v>
      </c>
      <c r="B8" s="88" t="s">
        <v>0</v>
      </c>
      <c r="C8" s="28">
        <v>2.1</v>
      </c>
      <c r="D8" s="89"/>
      <c r="E8" s="89"/>
      <c r="F8" s="89"/>
      <c r="G8" s="28"/>
      <c r="H8" s="90">
        <v>2.1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蓝鞋子.</cp:lastModifiedBy>
  <cp:lastPrinted>2017-02-14T06:52:21Z</cp:lastPrinted>
  <dcterms:created xsi:type="dcterms:W3CDTF">1996-12-17T01:32:42Z</dcterms:created>
  <dcterms:modified xsi:type="dcterms:W3CDTF">2019-01-29T07:36:29Z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