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795" tabRatio="895" firstSheet="8" activeTab="8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  <sheet name="Sheet1" sheetId="14" r:id="rId14"/>
    <sheet name="Sheet2" sheetId="15" r:id="rId15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'表1-预算收支总表'!$A$1:$D$24</definedName>
    <definedName name="_xlnm.Print_Area" localSheetId="3">'表3-预算支出总表'!$A$1:$J$23</definedName>
    <definedName name="_xlnm.Print_Area" localSheetId="7">'表7-一般公共预算项目支出预算表'!$A$1:$F$21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<sst xmlns="http://schemas.openxmlformats.org/spreadsheetml/2006/main" count="724" uniqueCount="284">
  <si>
    <t>渠县合力镇财政所</t>
  </si>
  <si>
    <t>2021年部门预算</t>
  </si>
  <si>
    <t>报送日期：2021年1 月21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</si>
  <si>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</si>
  <si>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</si>
  <si>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</si>
  <si>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</si>
  <si>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</si>
  <si>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</si>
  <si>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</si>
  <si>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</si>
  <si>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</si>
  <si>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</si>
  <si>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</si>
  <si>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</si>
  <si>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</si>
  <si>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</si>
  <si>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</si>
  <si>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</si>
  <si>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</si>
  <si>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八、社会保障和就业支出</t>
  </si>
  <si>
    <t>十、卫生健康支出</t>
  </si>
  <si>
    <t>十二、城乡社区支出</t>
  </si>
  <si>
    <t>十三、农林水支出</t>
  </si>
  <si>
    <t>二十、住房保障支出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</si>
  <si>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</si>
  <si>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</si>
  <si>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</si>
  <si>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</si>
  <si>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</si>
  <si>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</si>
  <si>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</si>
  <si>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</si>
  <si>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</si>
  <si>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</si>
  <si>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</si>
  <si>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</si>
  <si>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</si>
  <si>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</si>
  <si>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</si>
  <si>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</si>
  <si>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</si>
  <si>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</si>
  <si>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</si>
  <si>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</si>
  <si>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</si>
  <si>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</si>
  <si>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</si>
  <si>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</si>
  <si>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</si>
  <si>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</si>
  <si>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</si>
  <si>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</si>
  <si>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</si>
  <si>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</si>
  <si>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</si>
  <si>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</si>
  <si>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</si>
  <si>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</si>
  <si>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</si>
  <si>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</si>
  <si>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</si>
  <si>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</si>
  <si>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919159</t>
  </si>
  <si>
    <t>201</t>
  </si>
  <si>
    <t xml:space="preserve">  一般公共服务支出</t>
  </si>
  <si>
    <t>03</t>
  </si>
  <si>
    <t xml:space="preserve">    政府办公厅（室）及相关机构事务</t>
  </si>
  <si>
    <t>01</t>
  </si>
  <si>
    <t xml:space="preserve">      行政运行</t>
  </si>
  <si>
    <t>02</t>
  </si>
  <si>
    <t xml:space="preserve">      一般行政管理事务（政府）</t>
  </si>
  <si>
    <t>99</t>
  </si>
  <si>
    <t xml:space="preserve">      其他政府办公厅（室）及相关机构事务支出</t>
  </si>
  <si>
    <t>06</t>
  </si>
  <si>
    <t xml:space="preserve">    财政事务</t>
  </si>
  <si>
    <t>208</t>
  </si>
  <si>
    <t xml:space="preserve">  社会保障和就业支出</t>
  </si>
  <si>
    <t>05</t>
  </si>
  <si>
    <t xml:space="preserve">      机关事业单位基本养老保险缴费支出</t>
  </si>
  <si>
    <t>210</t>
  </si>
  <si>
    <t xml:space="preserve">  卫生健康支出</t>
  </si>
  <si>
    <t>11</t>
  </si>
  <si>
    <t xml:space="preserve">    行政事业单位医疗</t>
  </si>
  <si>
    <t xml:space="preserve">      行政单位医疗</t>
  </si>
  <si>
    <t xml:space="preserve">      事业单位医疗</t>
  </si>
  <si>
    <t>212</t>
  </si>
  <si>
    <t xml:space="preserve">  城乡社区支出</t>
  </si>
  <si>
    <t xml:space="preserve">    城乡社区环境卫生</t>
  </si>
  <si>
    <t>213</t>
  </si>
  <si>
    <t xml:space="preserve">  农林水支出</t>
  </si>
  <si>
    <t>04</t>
  </si>
  <si>
    <t xml:space="preserve">      事业运行（农业）</t>
  </si>
  <si>
    <t>07</t>
  </si>
  <si>
    <t xml:space="preserve">    农村综合改革</t>
  </si>
  <si>
    <t xml:space="preserve">      对村民委员会和村党委支部的补助</t>
  </si>
  <si>
    <t xml:space="preserve">      农村综合改革示范试点补助</t>
  </si>
  <si>
    <t>221</t>
  </si>
  <si>
    <t xml:space="preserve">  住房保障支出</t>
  </si>
  <si>
    <t xml:space="preserve">    住房改革支出</t>
  </si>
  <si>
    <t xml:space="preserve">  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</si>
  <si>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</si>
  <si>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</si>
  <si>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</si>
  <si>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</si>
  <si>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</si>
  <si>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</si>
  <si>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</si>
  <si>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</si>
  <si>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</si>
  <si>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</si>
  <si>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</si>
  <si>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</si>
  <si>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</si>
  <si>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</si>
  <si>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</si>
  <si>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</si>
  <si>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</si>
  <si>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</si>
  <si>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</si>
  <si>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</si>
  <si>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</si>
  <si>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</si>
  <si>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</si>
  <si>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</si>
  <si>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</si>
  <si>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</si>
  <si>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</si>
  <si>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</si>
  <si>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</si>
  <si>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</si>
  <si>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</si>
  <si>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</si>
  <si>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</si>
  <si>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</si>
  <si>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</si>
  <si>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</si>
  <si>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</si>
  <si>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</si>
  <si>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</si>
  <si>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</si>
  <si>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</si>
  <si>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</si>
  <si>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</si>
  <si>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</si>
  <si>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</si>
  <si>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</si>
  <si>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</si>
  <si>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</si>
  <si>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</si>
  <si>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</si>
  <si>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</si>
  <si>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</si>
  <si>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</si>
  <si>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</si>
  <si>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</si>
  <si>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</si>
  <si>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</si>
  <si>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</si>
  <si>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</si>
  <si>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</si>
  <si>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</si>
  <si>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</si>
  <si>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</si>
  <si>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</si>
  <si>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</si>
  <si>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</si>
  <si>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</si>
  <si>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</si>
  <si>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</si>
  <si>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</si>
  <si>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</si>
  <si>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</si>
  <si>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</si>
  <si>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</si>
  <si>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</si>
  <si>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</si>
  <si>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</si>
  <si>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</si>
  <si>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</si>
  <si>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</si>
  <si>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</si>
  <si>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</si>
  <si>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</si>
  <si>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</si>
  <si>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</si>
  <si>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</si>
  <si>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</si>
  <si>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</si>
  <si>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</si>
  <si>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</si>
  <si>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</si>
  <si>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</si>
  <si>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</si>
  <si>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</si>
  <si>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</si>
  <si>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</si>
  <si>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</si>
  <si>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</si>
  <si>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</si>
  <si>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</si>
  <si>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</si>
  <si>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</si>
  <si>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</si>
  <si>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</si>
  <si>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</si>
  <si>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</si>
  <si>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</si>
  <si>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</si>
  <si>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</si>
  <si>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</si>
  <si>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</si>
  <si>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</si>
  <si>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</si>
  <si>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</si>
  <si>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</si>
  <si>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</si>
  <si>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</si>
  <si>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   行政事业单位离退休</t>
  </si>
  <si>
    <t>21</t>
  </si>
  <si>
    <t xml:space="preserve">    特困人员救助供养</t>
  </si>
  <si>
    <t xml:space="preserve">      农村特困人员救助供养支出</t>
  </si>
  <si>
    <t xml:space="preserve">    农业农村</t>
  </si>
  <si>
    <t xml:space="preserve">    扶贫</t>
  </si>
  <si>
    <t xml:space="preserve">      其他扶贫支出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</si>
  <si>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</si>
  <si>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</si>
  <si>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</si>
  <si>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</si>
  <si>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</si>
  <si>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</si>
  <si>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表7</t>
  </si>
  <si>
    <t>一般公共预算项目支出预算表</t>
  </si>
  <si>
    <t>单位名称（项目）</t>
  </si>
  <si>
    <t>959901</t>
  </si>
  <si>
    <t>政府机关</t>
  </si>
  <si>
    <t xml:space="preserve"> 行政运行（政府）</t>
  </si>
  <si>
    <t>非贫困村第一书记工作经费</t>
  </si>
  <si>
    <t>乡镇两代会及工作经费</t>
  </si>
  <si>
    <t>纪检专项工作经费</t>
  </si>
  <si>
    <t>乡镇关工委工作经费</t>
  </si>
  <si>
    <t>乡镇党建工作经费</t>
  </si>
  <si>
    <t>乡镇住读、扶贫攻坚工作经费</t>
  </si>
  <si>
    <t>贫困村工作经费</t>
  </si>
  <si>
    <t>基层人防经费</t>
  </si>
  <si>
    <t xml:space="preserve">   一般行政管理事务（政府）</t>
  </si>
  <si>
    <t>禁毒、扫黑除恶、社会治安综合治理、矛盾多元化解及安全维稳专项经费</t>
  </si>
  <si>
    <t>安全生产监管经费</t>
  </si>
  <si>
    <t>乡镇便民服务中心运行经费</t>
  </si>
  <si>
    <t xml:space="preserve">      城乡社区环境卫生</t>
  </si>
  <si>
    <t>城乡环境综合治理专项经费</t>
  </si>
  <si>
    <t>959909</t>
  </si>
  <si>
    <t>村级（农村、社区）</t>
  </si>
  <si>
    <t xml:space="preserve">      对村民委员会和村党支部的补助</t>
  </si>
  <si>
    <t>村（社区）党建工作经费</t>
  </si>
  <si>
    <t>服务群众专项工作经费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</si>
  <si>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</si>
  <si>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</si>
  <si>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</si>
  <si>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</si>
  <si>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</si>
  <si>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</si>
  <si>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</si>
  <si>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</si>
  <si>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</si>
  <si>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</si>
  <si>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</si>
  <si>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2020年预算数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</si>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</sst>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  <numFmt numFmtId="178" formatCode="0.00_ "/>
    <numFmt numFmtId="179" formatCode="&quot;\&quot;#,##0.00_);\(&quot;\&quot;#,##0.00\)"/>
    <numFmt numFmtId="180" formatCode="#,##0.0000"/>
  </numFmts>
  <fonts count="6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9"/>
      <name val="仿宋"/>
      <family val="3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22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left" vertical="center" shrinkToFi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15" fillId="0" borderId="15" xfId="0" applyNumberFormat="1" applyFont="1" applyFill="1" applyBorder="1" applyAlignment="1" applyProtection="1">
      <alignment horizontal="center" vertical="center" shrinkToFit="1"/>
      <protection/>
    </xf>
    <xf numFmtId="49" fontId="15" fillId="34" borderId="15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>
      <alignment horizontal="left" vertical="center" shrinkToFit="1"/>
    </xf>
    <xf numFmtId="178" fontId="2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7" fontId="16" fillId="0" borderId="14" xfId="0" applyNumberFormat="1" applyFont="1" applyFill="1" applyBorder="1" applyAlignment="1" applyProtection="1">
      <alignment horizontal="right" vertical="center" shrinkToFit="1"/>
      <protection/>
    </xf>
    <xf numFmtId="49" fontId="16" fillId="0" borderId="14" xfId="0" applyNumberFormat="1" applyFont="1" applyFill="1" applyBorder="1" applyAlignment="1" applyProtection="1">
      <alignment horizontal="left" vertical="center" wrapText="1"/>
      <protection/>
    </xf>
    <xf numFmtId="178" fontId="16" fillId="0" borderId="14" xfId="0" applyNumberFormat="1" applyFont="1" applyFill="1" applyBorder="1" applyAlignment="1" applyProtection="1">
      <alignment horizontal="right" vertical="center" shrinkToFit="1"/>
      <protection/>
    </xf>
    <xf numFmtId="49" fontId="16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16" fillId="0" borderId="14" xfId="0" applyNumberFormat="1" applyFont="1" applyFill="1" applyBorder="1" applyAlignment="1" applyProtection="1">
      <alignment horizontal="left" vertical="center" shrinkToFit="1"/>
      <protection/>
    </xf>
    <xf numFmtId="0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16" fillId="0" borderId="14" xfId="0" applyNumberFormat="1" applyFont="1" applyFill="1" applyBorder="1" applyAlignment="1" applyProtection="1">
      <alignment horizontal="left" vertical="center" shrinkToFit="1"/>
      <protection/>
    </xf>
    <xf numFmtId="0" fontId="17" fillId="33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 applyProtection="1">
      <alignment horizontal="right" vertical="center" shrinkToFi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>
      <alignment/>
    </xf>
    <xf numFmtId="178" fontId="16" fillId="0" borderId="14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>
      <alignment/>
    </xf>
    <xf numFmtId="178" fontId="18" fillId="0" borderId="14" xfId="0" applyNumberFormat="1" applyFont="1" applyFill="1" applyBorder="1" applyAlignment="1">
      <alignment horizontal="left" vertical="center" shrinkToFit="1"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>
      <alignment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49" fontId="15" fillId="0" borderId="14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0" fillId="0" borderId="23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4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80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19"/>
    </row>
    <row r="3" ht="63.75" customHeight="1">
      <c r="A3" s="220" t="s">
        <v>0</v>
      </c>
    </row>
    <row r="4" ht="107.25" customHeight="1">
      <c r="A4" s="221" t="s">
        <v>1</v>
      </c>
    </row>
    <row r="5" ht="409.5" customHeight="1" hidden="1">
      <c r="A5" s="222">
        <v>3.637978807091713E-12</v>
      </c>
    </row>
    <row r="6" ht="22.5">
      <c r="A6" s="223"/>
    </row>
    <row r="7" ht="57" customHeight="1">
      <c r="A7" s="223"/>
    </row>
    <row r="8" ht="82.5" customHeight="1">
      <c r="A8" s="224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264</v>
      </c>
    </row>
    <row r="2" spans="1:5" ht="28.5" customHeight="1">
      <c r="A2" s="68" t="s">
        <v>265</v>
      </c>
      <c r="B2" s="69"/>
      <c r="C2" s="69"/>
      <c r="D2" s="69"/>
      <c r="E2" s="69"/>
    </row>
    <row r="3" spans="1:5" ht="30.75" customHeight="1">
      <c r="A3" s="70" t="s">
        <v>124</v>
      </c>
      <c r="B3" s="69"/>
      <c r="C3" s="69"/>
      <c r="D3" s="69"/>
      <c r="E3" s="71" t="s">
        <v>5</v>
      </c>
    </row>
    <row r="4" spans="1:5" ht="33" customHeight="1">
      <c r="A4" s="72" t="s">
        <v>266</v>
      </c>
      <c r="B4" s="73" t="s">
        <v>9</v>
      </c>
      <c r="C4" s="73" t="s">
        <v>267</v>
      </c>
      <c r="D4" s="73" t="s">
        <v>268</v>
      </c>
      <c r="E4" s="74" t="s">
        <v>269</v>
      </c>
    </row>
    <row r="5" spans="1:5" ht="33" customHeight="1">
      <c r="A5" s="75" t="s">
        <v>40</v>
      </c>
      <c r="B5" s="76">
        <f>B6+B7+B8</f>
        <v>6</v>
      </c>
      <c r="C5" s="76">
        <f>C6+C7+C8</f>
        <v>6</v>
      </c>
      <c r="D5" s="77">
        <f aca="true" t="shared" si="0" ref="D5:D10">IF(ISERROR((C5-B5)/C5*100),0,(C5-B5)/C5*100)</f>
        <v>0</v>
      </c>
      <c r="E5" s="78"/>
    </row>
    <row r="6" spans="1:5" ht="33" customHeight="1">
      <c r="A6" s="79" t="s">
        <v>270</v>
      </c>
      <c r="B6" s="80"/>
      <c r="C6" s="76"/>
      <c r="D6" s="77">
        <f t="shared" si="0"/>
        <v>0</v>
      </c>
      <c r="E6" s="81"/>
    </row>
    <row r="7" spans="1:5" ht="33" customHeight="1">
      <c r="A7" s="79" t="s">
        <v>271</v>
      </c>
      <c r="B7" s="82">
        <v>3</v>
      </c>
      <c r="C7" s="83">
        <v>3</v>
      </c>
      <c r="D7" s="77">
        <f t="shared" si="0"/>
        <v>0</v>
      </c>
      <c r="E7" s="78"/>
    </row>
    <row r="8" spans="1:5" ht="33" customHeight="1">
      <c r="A8" s="79" t="s">
        <v>272</v>
      </c>
      <c r="B8" s="76">
        <f>B9+B10</f>
        <v>3</v>
      </c>
      <c r="C8" s="76">
        <f>C9+C10</f>
        <v>3</v>
      </c>
      <c r="D8" s="77">
        <f t="shared" si="0"/>
        <v>0</v>
      </c>
      <c r="E8" s="78"/>
    </row>
    <row r="9" spans="1:5" ht="33" customHeight="1">
      <c r="A9" s="79" t="s">
        <v>273</v>
      </c>
      <c r="B9" s="80">
        <v>3</v>
      </c>
      <c r="C9" s="84">
        <v>3</v>
      </c>
      <c r="D9" s="77">
        <f t="shared" si="0"/>
        <v>0</v>
      </c>
      <c r="E9" s="78"/>
    </row>
    <row r="10" spans="1:5" ht="33" customHeight="1">
      <c r="A10" s="79" t="s">
        <v>274</v>
      </c>
      <c r="B10" s="85"/>
      <c r="C10" s="76"/>
      <c r="D10" s="77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275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276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277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278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107</v>
      </c>
      <c r="F6" s="19" t="s">
        <v>40</v>
      </c>
      <c r="G6" s="19" t="s">
        <v>103</v>
      </c>
      <c r="H6" s="13" t="s">
        <v>104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279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280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277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258</v>
      </c>
      <c r="B5" s="18" t="s">
        <v>259</v>
      </c>
      <c r="C5" s="13" t="s">
        <v>260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159</v>
      </c>
      <c r="E6" s="48" t="s">
        <v>261</v>
      </c>
      <c r="F6" s="49"/>
      <c r="G6" s="49"/>
      <c r="H6" s="50" t="s">
        <v>164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262</v>
      </c>
      <c r="G7" s="54" t="s">
        <v>263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2" sqref="K12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281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282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277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283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107</v>
      </c>
      <c r="F6" s="19" t="s">
        <v>40</v>
      </c>
      <c r="G6" s="19" t="s">
        <v>103</v>
      </c>
      <c r="H6" s="13" t="s">
        <v>104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4">
      <selection activeCell="D7" sqref="D7:D1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16" t="s">
        <v>3</v>
      </c>
    </row>
    <row r="2" spans="1:31" ht="20.25" customHeight="1">
      <c r="A2" s="157"/>
      <c r="B2" s="157"/>
      <c r="C2" s="15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</row>
    <row r="3" spans="1:31" ht="20.25" customHeight="1">
      <c r="A3" s="6" t="s">
        <v>4</v>
      </c>
      <c r="B3" s="6"/>
      <c r="C3" s="6"/>
      <c r="D3" s="6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</row>
    <row r="4" spans="1:31" ht="20.25" customHeight="1">
      <c r="A4" s="158"/>
      <c r="B4" s="158"/>
      <c r="C4" s="42"/>
      <c r="D4" s="9" t="s">
        <v>5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</row>
    <row r="5" spans="1:31" ht="25.5" customHeight="1">
      <c r="A5" s="159" t="s">
        <v>6</v>
      </c>
      <c r="B5" s="159"/>
      <c r="C5" s="159" t="s">
        <v>7</v>
      </c>
      <c r="D5" s="159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</row>
    <row r="6" spans="1:31" ht="25.5" customHeight="1">
      <c r="A6" s="180" t="s">
        <v>8</v>
      </c>
      <c r="B6" s="180" t="s">
        <v>9</v>
      </c>
      <c r="C6" s="180" t="s">
        <v>8</v>
      </c>
      <c r="D6" s="217" t="s">
        <v>9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</row>
    <row r="7" spans="1:31" ht="25.5" customHeight="1">
      <c r="A7" s="166" t="s">
        <v>10</v>
      </c>
      <c r="B7" s="167">
        <v>1090.09</v>
      </c>
      <c r="C7" s="166" t="s">
        <v>11</v>
      </c>
      <c r="D7" s="167">
        <v>516.19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</row>
    <row r="8" spans="1:31" ht="25.5" customHeight="1">
      <c r="A8" s="166" t="s">
        <v>12</v>
      </c>
      <c r="B8" s="167">
        <v>0</v>
      </c>
      <c r="C8" s="166" t="s">
        <v>13</v>
      </c>
      <c r="D8" s="167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</row>
    <row r="9" spans="1:31" ht="25.5" customHeight="1">
      <c r="A9" s="166" t="s">
        <v>14</v>
      </c>
      <c r="B9" s="167">
        <v>0</v>
      </c>
      <c r="C9" s="166" t="s">
        <v>15</v>
      </c>
      <c r="D9" s="16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</row>
    <row r="10" spans="1:31" ht="25.5" customHeight="1">
      <c r="A10" s="166" t="s">
        <v>16</v>
      </c>
      <c r="B10" s="167">
        <v>0</v>
      </c>
      <c r="C10" s="166" t="s">
        <v>17</v>
      </c>
      <c r="D10" s="16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</row>
    <row r="11" spans="1:31" ht="25.5" customHeight="1">
      <c r="A11" s="166" t="s">
        <v>18</v>
      </c>
      <c r="B11" s="167">
        <v>0</v>
      </c>
      <c r="C11" s="166" t="s">
        <v>19</v>
      </c>
      <c r="D11" s="16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</row>
    <row r="12" spans="1:31" ht="25.5" customHeight="1">
      <c r="A12" s="166"/>
      <c r="B12" s="167"/>
      <c r="C12" s="170" t="s">
        <v>20</v>
      </c>
      <c r="D12" s="171">
        <v>55.95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</row>
    <row r="13" spans="1:31" ht="25.5" customHeight="1">
      <c r="A13" s="166"/>
      <c r="B13" s="167"/>
      <c r="C13" s="172" t="s">
        <v>21</v>
      </c>
      <c r="D13" s="171">
        <v>32.77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</row>
    <row r="14" spans="1:31" ht="25.5" customHeight="1">
      <c r="A14" s="166"/>
      <c r="B14" s="167"/>
      <c r="C14" s="172" t="s">
        <v>22</v>
      </c>
      <c r="D14" s="171">
        <v>50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</row>
    <row r="15" spans="1:31" ht="25.5" customHeight="1">
      <c r="A15" s="166"/>
      <c r="B15" s="167"/>
      <c r="C15" s="172" t="s">
        <v>23</v>
      </c>
      <c r="D15" s="171">
        <v>393.22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</row>
    <row r="16" spans="1:31" ht="25.5" customHeight="1">
      <c r="A16" s="166"/>
      <c r="B16" s="167"/>
      <c r="C16" s="172" t="s">
        <v>24</v>
      </c>
      <c r="D16" s="171">
        <v>41.96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</row>
    <row r="17" spans="1:31" ht="25.5" customHeight="1">
      <c r="A17" s="166" t="s">
        <v>25</v>
      </c>
      <c r="B17" s="167"/>
      <c r="C17" s="166" t="s">
        <v>26</v>
      </c>
      <c r="D17" s="16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25.5" customHeight="1">
      <c r="A18" s="166"/>
      <c r="B18" s="167"/>
      <c r="C18" s="166"/>
      <c r="D18" s="18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</row>
    <row r="19" spans="1:31" ht="25.5" customHeight="1">
      <c r="A19" s="180" t="s">
        <v>27</v>
      </c>
      <c r="B19" s="181">
        <f>SUM(B7:B18)</f>
        <v>1090.09</v>
      </c>
      <c r="C19" s="180" t="s">
        <v>28</v>
      </c>
      <c r="D19" s="181">
        <f>SUM(D7:D18)</f>
        <v>1090.0900000000001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</row>
    <row r="20" spans="1:31" ht="25.5" customHeight="1">
      <c r="A20" s="166" t="s">
        <v>29</v>
      </c>
      <c r="B20" s="167"/>
      <c r="C20" s="166" t="s">
        <v>30</v>
      </c>
      <c r="D20" s="16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spans="1:31" ht="25.5" customHeight="1">
      <c r="A21" s="166" t="s">
        <v>31</v>
      </c>
      <c r="B21" s="167"/>
      <c r="C21" s="166" t="s">
        <v>32</v>
      </c>
      <c r="D21" s="167"/>
      <c r="E21" s="188"/>
      <c r="F21" s="188"/>
      <c r="G21" s="218" t="s">
        <v>33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</row>
    <row r="22" spans="1:31" ht="25.5" customHeight="1">
      <c r="A22" s="166"/>
      <c r="B22" s="167"/>
      <c r="C22" s="166" t="s">
        <v>34</v>
      </c>
      <c r="D22" s="16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</row>
    <row r="23" spans="1:31" ht="25.5" customHeight="1">
      <c r="A23" s="166"/>
      <c r="B23" s="183"/>
      <c r="C23" s="166"/>
      <c r="D23" s="181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</row>
    <row r="24" spans="1:31" ht="25.5" customHeight="1">
      <c r="A24" s="180" t="s">
        <v>35</v>
      </c>
      <c r="B24" s="181">
        <f>SUM(B12:B23)</f>
        <v>1090.09</v>
      </c>
      <c r="C24" s="180" t="s">
        <v>36</v>
      </c>
      <c r="D24" s="181">
        <v>1090.0900000000001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</row>
    <row r="25" spans="1:31" ht="20.25" customHeight="1">
      <c r="A25" s="185"/>
      <c r="B25" s="186"/>
      <c r="C25" s="18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selection activeCell="E17" sqref="E17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207" t="s">
        <v>37</v>
      </c>
      <c r="B1" s="207"/>
      <c r="C1" s="207"/>
      <c r="D1" s="207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14"/>
      <c r="T2" s="215"/>
    </row>
    <row r="3" spans="1:20" ht="19.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6"/>
      <c r="K4" s="116"/>
      <c r="L4" s="116"/>
      <c r="M4" s="116"/>
      <c r="N4" s="116"/>
      <c r="O4" s="116"/>
      <c r="P4" s="116"/>
      <c r="Q4" s="116"/>
      <c r="R4" s="116"/>
      <c r="S4" s="34"/>
      <c r="T4" s="9" t="s">
        <v>5</v>
      </c>
    </row>
    <row r="5" spans="1:20" ht="19.5" customHeight="1">
      <c r="A5" s="10" t="s">
        <v>39</v>
      </c>
      <c r="B5" s="10"/>
      <c r="C5" s="10"/>
      <c r="D5" s="11"/>
      <c r="E5" s="12"/>
      <c r="F5" s="19" t="s">
        <v>40</v>
      </c>
      <c r="G5" s="13" t="s">
        <v>41</v>
      </c>
      <c r="H5" s="19" t="s">
        <v>42</v>
      </c>
      <c r="I5" s="19" t="s">
        <v>43</v>
      </c>
      <c r="J5" s="19" t="s">
        <v>44</v>
      </c>
      <c r="K5" s="19" t="s">
        <v>45</v>
      </c>
      <c r="L5" s="19"/>
      <c r="M5" s="209" t="s">
        <v>46</v>
      </c>
      <c r="N5" s="15" t="s">
        <v>47</v>
      </c>
      <c r="O5" s="210"/>
      <c r="P5" s="210"/>
      <c r="Q5" s="210"/>
      <c r="R5" s="210"/>
      <c r="S5" s="19" t="s">
        <v>48</v>
      </c>
      <c r="T5" s="19" t="s">
        <v>49</v>
      </c>
    </row>
    <row r="6" spans="1:20" ht="19.5" customHeight="1">
      <c r="A6" s="14" t="s">
        <v>50</v>
      </c>
      <c r="B6" s="14"/>
      <c r="C6" s="208"/>
      <c r="D6" s="18" t="s">
        <v>51</v>
      </c>
      <c r="E6" s="18" t="s">
        <v>52</v>
      </c>
      <c r="F6" s="19"/>
      <c r="G6" s="13"/>
      <c r="H6" s="19"/>
      <c r="I6" s="19"/>
      <c r="J6" s="19"/>
      <c r="K6" s="211" t="s">
        <v>53</v>
      </c>
      <c r="L6" s="19" t="s">
        <v>54</v>
      </c>
      <c r="M6" s="209"/>
      <c r="N6" s="19" t="s">
        <v>55</v>
      </c>
      <c r="O6" s="19" t="s">
        <v>56</v>
      </c>
      <c r="P6" s="19" t="s">
        <v>57</v>
      </c>
      <c r="Q6" s="19" t="s">
        <v>58</v>
      </c>
      <c r="R6" s="19" t="s">
        <v>59</v>
      </c>
      <c r="S6" s="19"/>
      <c r="T6" s="19"/>
    </row>
    <row r="7" spans="1:20" ht="30.75" customHeight="1">
      <c r="A7" s="21" t="s">
        <v>60</v>
      </c>
      <c r="B7" s="20" t="s">
        <v>61</v>
      </c>
      <c r="C7" s="22" t="s">
        <v>62</v>
      </c>
      <c r="D7" s="24"/>
      <c r="E7" s="24"/>
      <c r="F7" s="25"/>
      <c r="G7" s="26"/>
      <c r="H7" s="25"/>
      <c r="I7" s="25"/>
      <c r="J7" s="25"/>
      <c r="K7" s="212"/>
      <c r="L7" s="25"/>
      <c r="M7" s="213"/>
      <c r="N7" s="25"/>
      <c r="O7" s="25"/>
      <c r="P7" s="25"/>
      <c r="Q7" s="25"/>
      <c r="R7" s="25"/>
      <c r="S7" s="25"/>
      <c r="T7" s="25"/>
    </row>
    <row r="8" spans="1:20" ht="30" customHeight="1">
      <c r="A8" s="196"/>
      <c r="B8" s="197"/>
      <c r="C8" s="196"/>
      <c r="D8" s="198" t="s">
        <v>63</v>
      </c>
      <c r="E8" s="199" t="s">
        <v>0</v>
      </c>
      <c r="F8" s="87">
        <v>1090.09</v>
      </c>
      <c r="G8" s="87"/>
      <c r="H8" s="87">
        <v>1090.09</v>
      </c>
      <c r="I8" s="87"/>
      <c r="J8" s="28"/>
      <c r="K8" s="29"/>
      <c r="L8" s="87"/>
      <c r="M8" s="28"/>
      <c r="N8" s="29"/>
      <c r="O8" s="87"/>
      <c r="P8" s="87"/>
      <c r="Q8" s="87"/>
      <c r="R8" s="28"/>
      <c r="S8" s="29"/>
      <c r="T8" s="28"/>
    </row>
    <row r="9" spans="1:20" ht="30" customHeight="1">
      <c r="A9" s="198" t="s">
        <v>64</v>
      </c>
      <c r="B9" s="198"/>
      <c r="C9" s="198"/>
      <c r="D9" s="198"/>
      <c r="E9" s="89" t="s">
        <v>65</v>
      </c>
      <c r="F9" s="87">
        <v>516.19</v>
      </c>
      <c r="G9" s="87"/>
      <c r="H9" s="87">
        <v>516.19</v>
      </c>
      <c r="I9" s="87"/>
      <c r="J9" s="28"/>
      <c r="K9" s="29"/>
      <c r="L9" s="87"/>
      <c r="M9" s="28"/>
      <c r="N9" s="29"/>
      <c r="O9" s="87"/>
      <c r="P9" s="87"/>
      <c r="Q9" s="87"/>
      <c r="R9" s="28"/>
      <c r="S9" s="29"/>
      <c r="T9" s="28"/>
    </row>
    <row r="10" spans="1:20" ht="30" customHeight="1">
      <c r="A10" s="198" t="s">
        <v>64</v>
      </c>
      <c r="B10" s="198" t="s">
        <v>66</v>
      </c>
      <c r="C10" s="198"/>
      <c r="D10" s="198"/>
      <c r="E10" s="89" t="s">
        <v>67</v>
      </c>
      <c r="F10" s="87">
        <v>493.75</v>
      </c>
      <c r="G10" s="87"/>
      <c r="H10" s="87">
        <v>493.75</v>
      </c>
      <c r="I10" s="87"/>
      <c r="J10" s="28"/>
      <c r="K10" s="29"/>
      <c r="L10" s="87"/>
      <c r="M10" s="28"/>
      <c r="N10" s="29"/>
      <c r="O10" s="87"/>
      <c r="P10" s="87"/>
      <c r="Q10" s="87"/>
      <c r="R10" s="28"/>
      <c r="S10" s="29"/>
      <c r="T10" s="28"/>
    </row>
    <row r="11" spans="1:20" ht="30" customHeight="1">
      <c r="A11" s="198" t="s">
        <v>64</v>
      </c>
      <c r="B11" s="198" t="s">
        <v>66</v>
      </c>
      <c r="C11" s="198" t="s">
        <v>68</v>
      </c>
      <c r="D11" s="198"/>
      <c r="E11" s="89" t="s">
        <v>69</v>
      </c>
      <c r="F11" s="87">
        <v>304.57</v>
      </c>
      <c r="G11" s="87"/>
      <c r="H11" s="87">
        <v>304.57</v>
      </c>
      <c r="I11" s="87"/>
      <c r="J11" s="28"/>
      <c r="K11" s="29"/>
      <c r="L11" s="87"/>
      <c r="M11" s="28"/>
      <c r="N11" s="29"/>
      <c r="O11" s="87"/>
      <c r="P11" s="87"/>
      <c r="Q11" s="87"/>
      <c r="R11" s="28"/>
      <c r="S11" s="29"/>
      <c r="T11" s="28"/>
    </row>
    <row r="12" spans="1:20" ht="30" customHeight="1">
      <c r="A12" s="198" t="s">
        <v>64</v>
      </c>
      <c r="B12" s="198" t="s">
        <v>66</v>
      </c>
      <c r="C12" s="198" t="s">
        <v>70</v>
      </c>
      <c r="D12" s="198"/>
      <c r="E12" s="89" t="s">
        <v>71</v>
      </c>
      <c r="F12" s="87">
        <v>13</v>
      </c>
      <c r="G12" s="87"/>
      <c r="H12" s="87">
        <v>13</v>
      </c>
      <c r="I12" s="87"/>
      <c r="J12" s="28"/>
      <c r="K12" s="29"/>
      <c r="L12" s="87"/>
      <c r="M12" s="28"/>
      <c r="N12" s="29"/>
      <c r="O12" s="87"/>
      <c r="P12" s="87"/>
      <c r="Q12" s="87"/>
      <c r="R12" s="28"/>
      <c r="S12" s="29"/>
      <c r="T12" s="28"/>
    </row>
    <row r="13" spans="1:20" ht="30" customHeight="1">
      <c r="A13" s="198" t="s">
        <v>64</v>
      </c>
      <c r="B13" s="198" t="s">
        <v>66</v>
      </c>
      <c r="C13" s="198" t="s">
        <v>72</v>
      </c>
      <c r="D13" s="198"/>
      <c r="E13" s="89" t="s">
        <v>73</v>
      </c>
      <c r="F13" s="87">
        <v>11</v>
      </c>
      <c r="G13" s="87"/>
      <c r="H13" s="87">
        <v>11</v>
      </c>
      <c r="I13" s="87"/>
      <c r="J13" s="28"/>
      <c r="K13" s="29"/>
      <c r="L13" s="87"/>
      <c r="M13" s="28"/>
      <c r="N13" s="29"/>
      <c r="O13" s="87"/>
      <c r="P13" s="87"/>
      <c r="Q13" s="87"/>
      <c r="R13" s="28"/>
      <c r="S13" s="29"/>
      <c r="T13" s="28"/>
    </row>
    <row r="14" spans="1:20" ht="30" customHeight="1">
      <c r="A14" s="198" t="s">
        <v>64</v>
      </c>
      <c r="B14" s="198" t="s">
        <v>74</v>
      </c>
      <c r="C14" s="198"/>
      <c r="D14" s="198"/>
      <c r="E14" s="89" t="s">
        <v>75</v>
      </c>
      <c r="F14" s="87">
        <v>15.38</v>
      </c>
      <c r="G14" s="87"/>
      <c r="H14" s="87">
        <v>15.38</v>
      </c>
      <c r="I14" s="87"/>
      <c r="J14" s="28"/>
      <c r="K14" s="29"/>
      <c r="L14" s="87"/>
      <c r="M14" s="28"/>
      <c r="N14" s="29"/>
      <c r="O14" s="87"/>
      <c r="P14" s="87"/>
      <c r="Q14" s="87"/>
      <c r="R14" s="28"/>
      <c r="S14" s="29"/>
      <c r="T14" s="28"/>
    </row>
    <row r="15" spans="1:20" ht="30" customHeight="1">
      <c r="A15" s="198" t="s">
        <v>64</v>
      </c>
      <c r="B15" s="198" t="s">
        <v>74</v>
      </c>
      <c r="C15" s="198" t="s">
        <v>68</v>
      </c>
      <c r="D15" s="198"/>
      <c r="E15" s="89" t="s">
        <v>69</v>
      </c>
      <c r="F15" s="87">
        <v>15.38</v>
      </c>
      <c r="G15" s="87"/>
      <c r="H15" s="87">
        <v>15.38</v>
      </c>
      <c r="I15" s="87"/>
      <c r="J15" s="28"/>
      <c r="K15" s="29"/>
      <c r="L15" s="87"/>
      <c r="M15" s="28"/>
      <c r="N15" s="29"/>
      <c r="O15" s="87"/>
      <c r="P15" s="87"/>
      <c r="Q15" s="87"/>
      <c r="R15" s="28"/>
      <c r="S15" s="29"/>
      <c r="T15" s="28"/>
    </row>
    <row r="16" spans="1:20" ht="30" customHeight="1">
      <c r="A16" s="198" t="s">
        <v>76</v>
      </c>
      <c r="B16" s="198"/>
      <c r="C16" s="198"/>
      <c r="D16" s="198"/>
      <c r="E16" s="89" t="s">
        <v>77</v>
      </c>
      <c r="F16" s="87">
        <v>55.95</v>
      </c>
      <c r="G16" s="87"/>
      <c r="H16" s="87">
        <v>55.95</v>
      </c>
      <c r="I16" s="87"/>
      <c r="J16" s="28"/>
      <c r="K16" s="29"/>
      <c r="L16" s="87"/>
      <c r="M16" s="28"/>
      <c r="N16" s="29"/>
      <c r="O16" s="87"/>
      <c r="P16" s="87"/>
      <c r="Q16" s="87"/>
      <c r="R16" s="28"/>
      <c r="S16" s="29"/>
      <c r="T16" s="28"/>
    </row>
    <row r="17" spans="1:20" ht="30" customHeight="1">
      <c r="A17" s="198" t="s">
        <v>76</v>
      </c>
      <c r="B17" s="198" t="s">
        <v>78</v>
      </c>
      <c r="C17" s="198" t="s">
        <v>78</v>
      </c>
      <c r="D17" s="198"/>
      <c r="E17" s="89" t="s">
        <v>79</v>
      </c>
      <c r="F17" s="87">
        <v>55.95</v>
      </c>
      <c r="G17" s="87"/>
      <c r="H17" s="87">
        <v>55.95</v>
      </c>
      <c r="I17" s="87"/>
      <c r="J17" s="28"/>
      <c r="K17" s="29"/>
      <c r="L17" s="87"/>
      <c r="M17" s="28"/>
      <c r="N17" s="29"/>
      <c r="O17" s="87"/>
      <c r="P17" s="87"/>
      <c r="Q17" s="87"/>
      <c r="R17" s="28"/>
      <c r="S17" s="29"/>
      <c r="T17" s="28"/>
    </row>
    <row r="18" spans="1:20" ht="30" customHeight="1">
      <c r="A18" s="198" t="s">
        <v>80</v>
      </c>
      <c r="B18" s="198"/>
      <c r="C18" s="198"/>
      <c r="D18" s="198"/>
      <c r="E18" s="89" t="s">
        <v>81</v>
      </c>
      <c r="F18" s="201">
        <v>32.77</v>
      </c>
      <c r="G18" s="87"/>
      <c r="H18" s="201">
        <v>32.77</v>
      </c>
      <c r="I18" s="87"/>
      <c r="J18" s="28"/>
      <c r="K18" s="29"/>
      <c r="L18" s="87"/>
      <c r="M18" s="28"/>
      <c r="N18" s="29"/>
      <c r="O18" s="87"/>
      <c r="P18" s="87"/>
      <c r="Q18" s="87"/>
      <c r="R18" s="28"/>
      <c r="S18" s="29"/>
      <c r="T18" s="28"/>
    </row>
    <row r="19" spans="1:20" ht="30" customHeight="1">
      <c r="A19" s="198" t="s">
        <v>80</v>
      </c>
      <c r="B19" s="198" t="s">
        <v>82</v>
      </c>
      <c r="C19" s="198"/>
      <c r="D19" s="198"/>
      <c r="E19" s="89" t="s">
        <v>83</v>
      </c>
      <c r="F19" s="112">
        <v>32.77</v>
      </c>
      <c r="G19" s="113"/>
      <c r="H19" s="112">
        <v>32.77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30" customHeight="1">
      <c r="A20" s="198" t="s">
        <v>80</v>
      </c>
      <c r="B20" s="198" t="s">
        <v>82</v>
      </c>
      <c r="C20" s="198" t="s">
        <v>68</v>
      </c>
      <c r="D20" s="198"/>
      <c r="E20" s="89" t="s">
        <v>84</v>
      </c>
      <c r="F20" s="112">
        <v>22.22</v>
      </c>
      <c r="G20" s="113"/>
      <c r="H20" s="112">
        <v>22.22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30" customHeight="1">
      <c r="A21" s="198" t="s">
        <v>80</v>
      </c>
      <c r="B21" s="198" t="s">
        <v>82</v>
      </c>
      <c r="C21" s="198" t="s">
        <v>70</v>
      </c>
      <c r="D21" s="198"/>
      <c r="E21" s="89" t="s">
        <v>85</v>
      </c>
      <c r="F21" s="112">
        <v>10.55</v>
      </c>
      <c r="G21" s="113"/>
      <c r="H21" s="112">
        <v>10.55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30" customHeight="1">
      <c r="A22" s="202" t="s">
        <v>86</v>
      </c>
      <c r="B22" s="202"/>
      <c r="C22" s="202"/>
      <c r="D22" s="202"/>
      <c r="E22" s="89" t="s">
        <v>87</v>
      </c>
      <c r="F22" s="112">
        <v>50</v>
      </c>
      <c r="G22" s="113"/>
      <c r="H22" s="112">
        <v>50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30" customHeight="1">
      <c r="A23" s="202" t="s">
        <v>86</v>
      </c>
      <c r="B23" s="202" t="s">
        <v>78</v>
      </c>
      <c r="C23" s="202"/>
      <c r="D23" s="202"/>
      <c r="E23" s="89" t="s">
        <v>88</v>
      </c>
      <c r="F23" s="112">
        <v>50</v>
      </c>
      <c r="G23" s="113"/>
      <c r="H23" s="112">
        <v>50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30" customHeight="1">
      <c r="A24" s="202" t="s">
        <v>86</v>
      </c>
      <c r="B24" s="202" t="s">
        <v>78</v>
      </c>
      <c r="C24" s="202" t="s">
        <v>68</v>
      </c>
      <c r="D24" s="202"/>
      <c r="E24" s="89" t="s">
        <v>88</v>
      </c>
      <c r="F24" s="112">
        <v>50</v>
      </c>
      <c r="G24" s="113"/>
      <c r="H24" s="112">
        <v>50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ht="30" customHeight="1">
      <c r="A25" s="202" t="s">
        <v>89</v>
      </c>
      <c r="B25" s="202"/>
      <c r="C25" s="202"/>
      <c r="D25" s="202"/>
      <c r="E25" s="89" t="s">
        <v>90</v>
      </c>
      <c r="F25" s="112">
        <v>504.14</v>
      </c>
      <c r="G25" s="113"/>
      <c r="H25" s="112">
        <v>504.14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ht="30" customHeight="1">
      <c r="A26" s="202" t="s">
        <v>89</v>
      </c>
      <c r="B26" s="202" t="s">
        <v>68</v>
      </c>
      <c r="C26" s="202" t="s">
        <v>91</v>
      </c>
      <c r="D26" s="202"/>
      <c r="E26" s="89" t="s">
        <v>92</v>
      </c>
      <c r="F26" s="112">
        <v>165.19</v>
      </c>
      <c r="G26" s="113"/>
      <c r="H26" s="112">
        <v>165.19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30" customHeight="1">
      <c r="A27" s="202" t="s">
        <v>89</v>
      </c>
      <c r="B27" s="202" t="s">
        <v>93</v>
      </c>
      <c r="C27" s="202"/>
      <c r="D27" s="202"/>
      <c r="E27" s="89" t="s">
        <v>94</v>
      </c>
      <c r="F27" s="112">
        <v>393.22</v>
      </c>
      <c r="G27" s="113"/>
      <c r="H27" s="112">
        <v>393.22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30" customHeight="1">
      <c r="A28" s="202" t="s">
        <v>89</v>
      </c>
      <c r="B28" s="202" t="s">
        <v>93</v>
      </c>
      <c r="C28" s="202" t="s">
        <v>78</v>
      </c>
      <c r="D28" s="202"/>
      <c r="E28" s="89" t="s">
        <v>95</v>
      </c>
      <c r="F28" s="112">
        <v>393.22</v>
      </c>
      <c r="G28" s="113"/>
      <c r="H28" s="112">
        <v>393.22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30" customHeight="1">
      <c r="A29" s="202" t="s">
        <v>89</v>
      </c>
      <c r="B29" s="202" t="s">
        <v>93</v>
      </c>
      <c r="C29" s="202" t="s">
        <v>93</v>
      </c>
      <c r="D29" s="202"/>
      <c r="E29" s="89" t="s">
        <v>96</v>
      </c>
      <c r="F29" s="112">
        <v>393.22</v>
      </c>
      <c r="G29" s="113"/>
      <c r="H29" s="112">
        <v>393.22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ht="30" customHeight="1">
      <c r="A30" s="202" t="s">
        <v>97</v>
      </c>
      <c r="B30" s="202"/>
      <c r="C30" s="202"/>
      <c r="D30" s="202"/>
      <c r="E30" s="89" t="s">
        <v>98</v>
      </c>
      <c r="F30" s="112">
        <v>41.96</v>
      </c>
      <c r="G30" s="113"/>
      <c r="H30" s="112">
        <v>41.96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ht="30" customHeight="1">
      <c r="A31" s="202" t="s">
        <v>97</v>
      </c>
      <c r="B31" s="202" t="s">
        <v>70</v>
      </c>
      <c r="C31" s="202"/>
      <c r="D31" s="202"/>
      <c r="E31" s="89" t="s">
        <v>99</v>
      </c>
      <c r="F31" s="112">
        <v>41.96</v>
      </c>
      <c r="G31" s="113"/>
      <c r="H31" s="112">
        <v>41.96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30" customHeight="1">
      <c r="A32" s="202" t="s">
        <v>97</v>
      </c>
      <c r="B32" s="202" t="s">
        <v>70</v>
      </c>
      <c r="C32" s="202" t="s">
        <v>68</v>
      </c>
      <c r="D32" s="202"/>
      <c r="E32" s="89" t="s">
        <v>100</v>
      </c>
      <c r="F32" s="112">
        <v>41.96</v>
      </c>
      <c r="G32" s="113"/>
      <c r="H32" s="112">
        <v>41.96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3">
      <selection activeCell="L22" sqref="L2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90" t="s">
        <v>101</v>
      </c>
      <c r="B1" s="190"/>
      <c r="C1" s="190"/>
      <c r="D1" s="190"/>
    </row>
    <row r="2" spans="1:10" ht="19.5" customHeight="1">
      <c r="A2" s="42"/>
      <c r="B2" s="191"/>
      <c r="C2" s="191"/>
      <c r="D2" s="191"/>
      <c r="E2" s="191"/>
      <c r="F2" s="191"/>
      <c r="G2" s="191"/>
      <c r="H2" s="191"/>
      <c r="I2" s="191"/>
      <c r="J2" s="204"/>
    </row>
    <row r="3" spans="1:10" ht="19.5" customHeight="1">
      <c r="A3" s="6" t="s">
        <v>102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58"/>
      <c r="B4" s="158"/>
      <c r="C4" s="158"/>
      <c r="D4" s="158"/>
      <c r="E4" s="158"/>
      <c r="F4" s="192"/>
      <c r="G4" s="192"/>
      <c r="H4" s="192"/>
      <c r="I4" s="192"/>
      <c r="J4" s="9" t="s">
        <v>5</v>
      </c>
      <c r="K4" s="34"/>
      <c r="L4" s="34"/>
    </row>
    <row r="5" spans="1:12" ht="19.5" customHeight="1">
      <c r="A5" s="159" t="s">
        <v>39</v>
      </c>
      <c r="B5" s="159"/>
      <c r="C5" s="159"/>
      <c r="D5" s="159"/>
      <c r="E5" s="159"/>
      <c r="F5" s="193" t="s">
        <v>40</v>
      </c>
      <c r="G5" s="193" t="s">
        <v>103</v>
      </c>
      <c r="H5" s="194" t="s">
        <v>104</v>
      </c>
      <c r="I5" s="194" t="s">
        <v>105</v>
      </c>
      <c r="J5" s="194" t="s">
        <v>106</v>
      </c>
      <c r="K5" s="34"/>
      <c r="L5" s="34"/>
    </row>
    <row r="6" spans="1:12" ht="19.5" customHeight="1">
      <c r="A6" s="159" t="s">
        <v>50</v>
      </c>
      <c r="B6" s="159"/>
      <c r="C6" s="159"/>
      <c r="D6" s="194" t="s">
        <v>51</v>
      </c>
      <c r="E6" s="194" t="s">
        <v>107</v>
      </c>
      <c r="F6" s="193"/>
      <c r="G6" s="193"/>
      <c r="H6" s="194"/>
      <c r="I6" s="194"/>
      <c r="J6" s="194"/>
      <c r="K6" s="34"/>
      <c r="L6" s="34"/>
    </row>
    <row r="7" spans="1:12" ht="20.25" customHeight="1">
      <c r="A7" s="195" t="s">
        <v>60</v>
      </c>
      <c r="B7" s="195" t="s">
        <v>61</v>
      </c>
      <c r="C7" s="160" t="s">
        <v>62</v>
      </c>
      <c r="D7" s="194"/>
      <c r="E7" s="194"/>
      <c r="F7" s="193"/>
      <c r="G7" s="193"/>
      <c r="H7" s="194"/>
      <c r="I7" s="194"/>
      <c r="J7" s="194"/>
      <c r="K7" s="34"/>
      <c r="L7" s="34"/>
    </row>
    <row r="8" spans="1:10" ht="30" customHeight="1">
      <c r="A8" s="196"/>
      <c r="B8" s="197"/>
      <c r="C8" s="196"/>
      <c r="D8" s="198" t="s">
        <v>63</v>
      </c>
      <c r="E8" s="199" t="s">
        <v>0</v>
      </c>
      <c r="F8" s="87">
        <v>1090.09</v>
      </c>
      <c r="G8" s="200">
        <f>F8-H8</f>
        <v>824.53</v>
      </c>
      <c r="H8" s="200">
        <v>265.56</v>
      </c>
      <c r="I8" s="153"/>
      <c r="J8" s="153"/>
    </row>
    <row r="9" spans="1:10" ht="30" customHeight="1">
      <c r="A9" s="198" t="s">
        <v>64</v>
      </c>
      <c r="B9" s="198"/>
      <c r="C9" s="198"/>
      <c r="D9" s="198"/>
      <c r="E9" s="89" t="s">
        <v>65</v>
      </c>
      <c r="F9" s="87">
        <v>516.19</v>
      </c>
      <c r="G9" s="200">
        <v>516.19</v>
      </c>
      <c r="H9" s="200">
        <v>81.56</v>
      </c>
      <c r="I9" s="153"/>
      <c r="J9" s="153"/>
    </row>
    <row r="10" spans="1:10" ht="30" customHeight="1">
      <c r="A10" s="198" t="s">
        <v>64</v>
      </c>
      <c r="B10" s="198" t="s">
        <v>66</v>
      </c>
      <c r="C10" s="198"/>
      <c r="D10" s="198"/>
      <c r="E10" s="89" t="s">
        <v>67</v>
      </c>
      <c r="F10" s="87">
        <v>493.75</v>
      </c>
      <c r="G10" s="200">
        <v>493.75</v>
      </c>
      <c r="H10" s="200">
        <v>81.56</v>
      </c>
      <c r="I10" s="153"/>
      <c r="J10" s="153"/>
    </row>
    <row r="11" spans="1:10" ht="30" customHeight="1">
      <c r="A11" s="198" t="s">
        <v>64</v>
      </c>
      <c r="B11" s="198" t="s">
        <v>66</v>
      </c>
      <c r="C11" s="198" t="s">
        <v>68</v>
      </c>
      <c r="D11" s="198"/>
      <c r="E11" s="89" t="s">
        <v>69</v>
      </c>
      <c r="F11" s="87">
        <v>304.57</v>
      </c>
      <c r="G11" s="200">
        <v>304.57</v>
      </c>
      <c r="H11" s="200"/>
      <c r="I11" s="153"/>
      <c r="J11" s="153"/>
    </row>
    <row r="12" spans="1:10" ht="30" customHeight="1">
      <c r="A12" s="198" t="s">
        <v>64</v>
      </c>
      <c r="B12" s="198" t="s">
        <v>66</v>
      </c>
      <c r="C12" s="198" t="s">
        <v>70</v>
      </c>
      <c r="D12" s="198"/>
      <c r="E12" s="89" t="s">
        <v>71</v>
      </c>
      <c r="F12" s="87">
        <v>13</v>
      </c>
      <c r="G12" s="200">
        <v>13</v>
      </c>
      <c r="H12" s="200"/>
      <c r="I12" s="153"/>
      <c r="J12" s="153"/>
    </row>
    <row r="13" spans="1:10" ht="30" customHeight="1">
      <c r="A13" s="198" t="s">
        <v>64</v>
      </c>
      <c r="B13" s="198" t="s">
        <v>66</v>
      </c>
      <c r="C13" s="198" t="s">
        <v>72</v>
      </c>
      <c r="D13" s="198"/>
      <c r="E13" s="89" t="s">
        <v>73</v>
      </c>
      <c r="F13" s="87">
        <v>11</v>
      </c>
      <c r="G13" s="200">
        <v>11</v>
      </c>
      <c r="H13" s="200"/>
      <c r="I13" s="153"/>
      <c r="J13" s="153"/>
    </row>
    <row r="14" spans="1:10" ht="30" customHeight="1">
      <c r="A14" s="198" t="s">
        <v>64</v>
      </c>
      <c r="B14" s="198" t="s">
        <v>74</v>
      </c>
      <c r="C14" s="198"/>
      <c r="D14" s="198"/>
      <c r="E14" s="89" t="s">
        <v>75</v>
      </c>
      <c r="F14" s="87">
        <v>15.38</v>
      </c>
      <c r="G14" s="200">
        <v>15.38</v>
      </c>
      <c r="H14" s="200"/>
      <c r="I14" s="153"/>
      <c r="J14" s="153"/>
    </row>
    <row r="15" spans="1:10" ht="30" customHeight="1">
      <c r="A15" s="198" t="s">
        <v>64</v>
      </c>
      <c r="B15" s="198" t="s">
        <v>74</v>
      </c>
      <c r="C15" s="198" t="s">
        <v>68</v>
      </c>
      <c r="D15" s="198"/>
      <c r="E15" s="89" t="s">
        <v>69</v>
      </c>
      <c r="F15" s="87">
        <v>15.38</v>
      </c>
      <c r="G15" s="200">
        <v>15.38</v>
      </c>
      <c r="H15" s="200"/>
      <c r="I15" s="153"/>
      <c r="J15" s="153"/>
    </row>
    <row r="16" spans="1:10" ht="30" customHeight="1">
      <c r="A16" s="198" t="s">
        <v>76</v>
      </c>
      <c r="B16" s="198"/>
      <c r="C16" s="198"/>
      <c r="D16" s="198"/>
      <c r="E16" s="89" t="s">
        <v>77</v>
      </c>
      <c r="F16" s="87">
        <v>55.95</v>
      </c>
      <c r="G16" s="200">
        <v>55.95</v>
      </c>
      <c r="H16" s="200"/>
      <c r="I16" s="153"/>
      <c r="J16" s="153"/>
    </row>
    <row r="17" spans="1:10" ht="30" customHeight="1">
      <c r="A17" s="198" t="s">
        <v>76</v>
      </c>
      <c r="B17" s="198" t="s">
        <v>78</v>
      </c>
      <c r="C17" s="198" t="s">
        <v>78</v>
      </c>
      <c r="D17" s="198"/>
      <c r="E17" s="89" t="s">
        <v>79</v>
      </c>
      <c r="F17" s="87">
        <v>55.95</v>
      </c>
      <c r="G17" s="200">
        <v>55.95</v>
      </c>
      <c r="H17" s="200"/>
      <c r="I17" s="153"/>
      <c r="J17" s="153"/>
    </row>
    <row r="18" spans="1:10" ht="30" customHeight="1">
      <c r="A18" s="198" t="s">
        <v>80</v>
      </c>
      <c r="B18" s="198"/>
      <c r="C18" s="198"/>
      <c r="D18" s="198"/>
      <c r="E18" s="89" t="s">
        <v>81</v>
      </c>
      <c r="F18" s="201">
        <v>32.77</v>
      </c>
      <c r="G18" s="200">
        <v>32.77</v>
      </c>
      <c r="H18" s="200"/>
      <c r="I18" s="153"/>
      <c r="J18" s="153"/>
    </row>
    <row r="19" spans="1:10" ht="30" customHeight="1">
      <c r="A19" s="198" t="s">
        <v>80</v>
      </c>
      <c r="B19" s="198" t="s">
        <v>82</v>
      </c>
      <c r="C19" s="198"/>
      <c r="D19" s="198"/>
      <c r="E19" s="89" t="s">
        <v>83</v>
      </c>
      <c r="F19" s="112">
        <v>32.77</v>
      </c>
      <c r="G19" s="200">
        <v>32.77</v>
      </c>
      <c r="H19" s="200"/>
      <c r="I19" s="153"/>
      <c r="J19" s="153"/>
    </row>
    <row r="20" spans="1:10" ht="30" customHeight="1">
      <c r="A20" s="198" t="s">
        <v>80</v>
      </c>
      <c r="B20" s="198" t="s">
        <v>82</v>
      </c>
      <c r="C20" s="198" t="s">
        <v>68</v>
      </c>
      <c r="D20" s="198"/>
      <c r="E20" s="89" t="s">
        <v>84</v>
      </c>
      <c r="F20" s="112">
        <v>22.22</v>
      </c>
      <c r="G20" s="200">
        <v>22.22</v>
      </c>
      <c r="H20" s="200"/>
      <c r="I20" s="153"/>
      <c r="J20" s="153"/>
    </row>
    <row r="21" spans="1:10" ht="30" customHeight="1">
      <c r="A21" s="198" t="s">
        <v>80</v>
      </c>
      <c r="B21" s="198" t="s">
        <v>82</v>
      </c>
      <c r="C21" s="198" t="s">
        <v>70</v>
      </c>
      <c r="D21" s="198"/>
      <c r="E21" s="89" t="s">
        <v>85</v>
      </c>
      <c r="F21" s="112">
        <v>10.55</v>
      </c>
      <c r="G21" s="200">
        <v>10.55</v>
      </c>
      <c r="H21" s="200"/>
      <c r="I21" s="153"/>
      <c r="J21" s="153"/>
    </row>
    <row r="22" spans="1:10" ht="30" customHeight="1">
      <c r="A22" s="202" t="s">
        <v>86</v>
      </c>
      <c r="B22" s="202"/>
      <c r="C22" s="202"/>
      <c r="D22" s="202"/>
      <c r="E22" s="89" t="s">
        <v>87</v>
      </c>
      <c r="F22" s="112">
        <v>50</v>
      </c>
      <c r="G22" s="203">
        <v>50</v>
      </c>
      <c r="H22" s="203">
        <v>50</v>
      </c>
      <c r="I22" s="205"/>
      <c r="J22" s="205"/>
    </row>
    <row r="23" spans="1:11" ht="30" customHeight="1">
      <c r="A23" s="202" t="s">
        <v>86</v>
      </c>
      <c r="B23" s="202" t="s">
        <v>78</v>
      </c>
      <c r="C23" s="202"/>
      <c r="D23" s="202"/>
      <c r="E23" s="89" t="s">
        <v>88</v>
      </c>
      <c r="F23" s="112">
        <v>50</v>
      </c>
      <c r="G23" s="200">
        <v>50</v>
      </c>
      <c r="H23" s="200">
        <v>50</v>
      </c>
      <c r="I23" s="153"/>
      <c r="J23" s="153"/>
      <c r="K23" s="206"/>
    </row>
    <row r="24" spans="1:11" ht="30" customHeight="1">
      <c r="A24" s="202" t="s">
        <v>86</v>
      </c>
      <c r="B24" s="202" t="s">
        <v>78</v>
      </c>
      <c r="C24" s="202" t="s">
        <v>68</v>
      </c>
      <c r="D24" s="202"/>
      <c r="E24" s="89" t="s">
        <v>88</v>
      </c>
      <c r="F24" s="112">
        <v>50</v>
      </c>
      <c r="G24" s="112">
        <v>50</v>
      </c>
      <c r="H24" s="112">
        <v>50</v>
      </c>
      <c r="I24" s="113"/>
      <c r="J24" s="113"/>
      <c r="K24" s="206"/>
    </row>
    <row r="25" spans="1:11" ht="30" customHeight="1">
      <c r="A25" s="202" t="s">
        <v>89</v>
      </c>
      <c r="B25" s="202"/>
      <c r="C25" s="202"/>
      <c r="D25" s="202"/>
      <c r="E25" s="89" t="s">
        <v>90</v>
      </c>
      <c r="F25" s="112">
        <v>504.14</v>
      </c>
      <c r="G25" s="112">
        <v>504.14</v>
      </c>
      <c r="H25" s="112"/>
      <c r="I25" s="113"/>
      <c r="J25" s="113"/>
      <c r="K25" s="206"/>
    </row>
    <row r="26" spans="1:11" ht="30" customHeight="1">
      <c r="A26" s="202" t="s">
        <v>89</v>
      </c>
      <c r="B26" s="202" t="s">
        <v>68</v>
      </c>
      <c r="C26" s="202" t="s">
        <v>91</v>
      </c>
      <c r="D26" s="202"/>
      <c r="E26" s="89" t="s">
        <v>92</v>
      </c>
      <c r="F26" s="112">
        <v>165.19</v>
      </c>
      <c r="G26" s="112">
        <v>165.19</v>
      </c>
      <c r="H26" s="112"/>
      <c r="I26" s="113"/>
      <c r="J26" s="113"/>
      <c r="K26" s="206"/>
    </row>
    <row r="27" spans="1:11" ht="30" customHeight="1">
      <c r="A27" s="202" t="s">
        <v>89</v>
      </c>
      <c r="B27" s="202" t="s">
        <v>93</v>
      </c>
      <c r="C27" s="202"/>
      <c r="D27" s="202"/>
      <c r="E27" s="89" t="s">
        <v>94</v>
      </c>
      <c r="F27" s="112">
        <v>339.22</v>
      </c>
      <c r="G27" s="112">
        <v>339.22</v>
      </c>
      <c r="H27" s="112">
        <v>134</v>
      </c>
      <c r="I27" s="113"/>
      <c r="J27" s="113"/>
      <c r="K27" s="206"/>
    </row>
    <row r="28" spans="1:11" ht="30" customHeight="1">
      <c r="A28" s="202" t="s">
        <v>89</v>
      </c>
      <c r="B28" s="202" t="s">
        <v>93</v>
      </c>
      <c r="C28" s="202" t="s">
        <v>78</v>
      </c>
      <c r="D28" s="202"/>
      <c r="E28" s="89" t="s">
        <v>95</v>
      </c>
      <c r="F28" s="112">
        <v>393.22</v>
      </c>
      <c r="G28" s="112">
        <v>393.22</v>
      </c>
      <c r="H28" s="112">
        <v>134</v>
      </c>
      <c r="I28" s="113"/>
      <c r="J28" s="113"/>
      <c r="K28" s="206"/>
    </row>
    <row r="29" spans="1:11" ht="30" customHeight="1">
      <c r="A29" s="202" t="s">
        <v>89</v>
      </c>
      <c r="B29" s="202" t="s">
        <v>93</v>
      </c>
      <c r="C29" s="202" t="s">
        <v>93</v>
      </c>
      <c r="D29" s="202"/>
      <c r="E29" s="89" t="s">
        <v>96</v>
      </c>
      <c r="F29" s="112">
        <v>393.22</v>
      </c>
      <c r="G29" s="112">
        <v>393.22</v>
      </c>
      <c r="H29" s="112">
        <v>134</v>
      </c>
      <c r="I29" s="113"/>
      <c r="J29" s="113"/>
      <c r="K29" s="206"/>
    </row>
    <row r="30" spans="1:11" ht="30" customHeight="1">
      <c r="A30" s="202" t="s">
        <v>97</v>
      </c>
      <c r="B30" s="202"/>
      <c r="C30" s="202"/>
      <c r="D30" s="202"/>
      <c r="E30" s="89" t="s">
        <v>98</v>
      </c>
      <c r="F30" s="112">
        <v>41.96</v>
      </c>
      <c r="G30" s="112">
        <v>41.96</v>
      </c>
      <c r="H30" s="112"/>
      <c r="I30" s="113"/>
      <c r="J30" s="113"/>
      <c r="K30" s="206"/>
    </row>
    <row r="31" spans="1:11" ht="30" customHeight="1">
      <c r="A31" s="202" t="s">
        <v>97</v>
      </c>
      <c r="B31" s="202" t="s">
        <v>70</v>
      </c>
      <c r="C31" s="202"/>
      <c r="D31" s="202"/>
      <c r="E31" s="89" t="s">
        <v>99</v>
      </c>
      <c r="F31" s="112">
        <v>41.96</v>
      </c>
      <c r="G31" s="112">
        <v>41.96</v>
      </c>
      <c r="H31" s="112"/>
      <c r="I31" s="113"/>
      <c r="J31" s="113"/>
      <c r="K31" s="206"/>
    </row>
    <row r="32" spans="1:11" ht="30" customHeight="1">
      <c r="A32" s="202" t="s">
        <v>97</v>
      </c>
      <c r="B32" s="202" t="s">
        <v>70</v>
      </c>
      <c r="C32" s="202" t="s">
        <v>68</v>
      </c>
      <c r="D32" s="202"/>
      <c r="E32" s="89" t="s">
        <v>100</v>
      </c>
      <c r="F32" s="112">
        <v>41.96</v>
      </c>
      <c r="G32" s="112">
        <v>41.96</v>
      </c>
      <c r="H32" s="112"/>
      <c r="I32" s="113"/>
      <c r="J32" s="113"/>
      <c r="K32" s="20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workbookViewId="0" topLeftCell="A4">
      <selection activeCell="M20" sqref="M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6" t="s">
        <v>108</v>
      </c>
    </row>
    <row r="2" spans="1:34" ht="20.25" customHeight="1">
      <c r="A2" s="157"/>
      <c r="B2" s="157"/>
      <c r="C2" s="157"/>
      <c r="D2" s="157"/>
      <c r="E2" s="157"/>
      <c r="F2" s="157"/>
      <c r="G2" s="157"/>
      <c r="H2" s="4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34" ht="20.25" customHeight="1">
      <c r="A3" s="6" t="s">
        <v>109</v>
      </c>
      <c r="B3" s="6"/>
      <c r="C3" s="6"/>
      <c r="D3" s="6"/>
      <c r="E3" s="6"/>
      <c r="F3" s="6"/>
      <c r="G3" s="6"/>
      <c r="H3" s="6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</row>
    <row r="4" spans="1:34" ht="20.25" customHeight="1">
      <c r="A4" s="158"/>
      <c r="B4" s="158"/>
      <c r="C4" s="42"/>
      <c r="D4" s="42"/>
      <c r="E4" s="42"/>
      <c r="F4" s="42"/>
      <c r="G4" s="42"/>
      <c r="H4" s="9" t="s">
        <v>5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</row>
    <row r="5" spans="1:34" ht="20.25" customHeight="1">
      <c r="A5" s="159" t="s">
        <v>6</v>
      </c>
      <c r="B5" s="159"/>
      <c r="C5" s="159" t="s">
        <v>7</v>
      </c>
      <c r="D5" s="159"/>
      <c r="E5" s="159"/>
      <c r="F5" s="159"/>
      <c r="G5" s="159"/>
      <c r="H5" s="159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</row>
    <row r="6" spans="1:34" s="156" customFormat="1" ht="37.5" customHeight="1">
      <c r="A6" s="160" t="s">
        <v>8</v>
      </c>
      <c r="B6" s="161" t="s">
        <v>110</v>
      </c>
      <c r="C6" s="160" t="s">
        <v>8</v>
      </c>
      <c r="D6" s="160" t="s">
        <v>40</v>
      </c>
      <c r="E6" s="161" t="s">
        <v>111</v>
      </c>
      <c r="F6" s="162" t="s">
        <v>112</v>
      </c>
      <c r="G6" s="160" t="s">
        <v>113</v>
      </c>
      <c r="H6" s="162" t="s">
        <v>114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</row>
    <row r="7" spans="1:34" ht="24.75" customHeight="1">
      <c r="A7" s="163" t="s">
        <v>115</v>
      </c>
      <c r="B7" s="164">
        <v>1090.09</v>
      </c>
      <c r="C7" s="165" t="s">
        <v>116</v>
      </c>
      <c r="D7" s="164">
        <v>1090.09</v>
      </c>
      <c r="E7" s="164">
        <v>1090.09</v>
      </c>
      <c r="F7" s="164"/>
      <c r="G7" s="164"/>
      <c r="H7" s="164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</row>
    <row r="8" spans="1:34" ht="24.75" customHeight="1">
      <c r="A8" s="163" t="s">
        <v>117</v>
      </c>
      <c r="B8" s="164"/>
      <c r="C8" s="166" t="s">
        <v>11</v>
      </c>
      <c r="D8" s="167">
        <v>516.19</v>
      </c>
      <c r="E8" s="167">
        <v>516.19</v>
      </c>
      <c r="F8" s="168"/>
      <c r="G8" s="168"/>
      <c r="H8" s="164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</row>
    <row r="9" spans="1:34" ht="24.75" customHeight="1">
      <c r="A9" s="163" t="s">
        <v>118</v>
      </c>
      <c r="B9" s="164"/>
      <c r="C9" s="166" t="s">
        <v>13</v>
      </c>
      <c r="D9" s="167"/>
      <c r="E9" s="167"/>
      <c r="F9" s="168"/>
      <c r="G9" s="168"/>
      <c r="H9" s="164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</row>
    <row r="10" spans="1:34" ht="24.75" customHeight="1">
      <c r="A10" s="163" t="s">
        <v>119</v>
      </c>
      <c r="B10" s="167"/>
      <c r="C10" s="166" t="s">
        <v>15</v>
      </c>
      <c r="D10" s="167"/>
      <c r="E10" s="167"/>
      <c r="F10" s="168"/>
      <c r="G10" s="168"/>
      <c r="H10" s="164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</row>
    <row r="11" spans="1:34" ht="24.75" customHeight="1">
      <c r="A11" s="163" t="s">
        <v>120</v>
      </c>
      <c r="B11" s="169"/>
      <c r="C11" s="166" t="s">
        <v>17</v>
      </c>
      <c r="D11" s="167"/>
      <c r="E11" s="167"/>
      <c r="F11" s="168"/>
      <c r="G11" s="168"/>
      <c r="H11" s="164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</row>
    <row r="12" spans="1:34" ht="24.75" customHeight="1">
      <c r="A12" s="163" t="s">
        <v>117</v>
      </c>
      <c r="B12" s="164"/>
      <c r="C12" s="166" t="s">
        <v>19</v>
      </c>
      <c r="D12" s="167"/>
      <c r="E12" s="167"/>
      <c r="F12" s="168"/>
      <c r="G12" s="168"/>
      <c r="H12" s="164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</row>
    <row r="13" spans="1:34" ht="24.75" customHeight="1">
      <c r="A13" s="163" t="s">
        <v>118</v>
      </c>
      <c r="B13" s="164"/>
      <c r="C13" s="170" t="s">
        <v>20</v>
      </c>
      <c r="D13" s="171">
        <v>55.95</v>
      </c>
      <c r="E13" s="171">
        <v>55.95</v>
      </c>
      <c r="F13" s="168"/>
      <c r="G13" s="168"/>
      <c r="H13" s="164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</row>
    <row r="14" spans="1:34" ht="24.75" customHeight="1">
      <c r="A14" s="163" t="s">
        <v>119</v>
      </c>
      <c r="B14" s="164"/>
      <c r="C14" s="172" t="s">
        <v>21</v>
      </c>
      <c r="D14" s="171">
        <v>32.77</v>
      </c>
      <c r="E14" s="171">
        <v>32.77</v>
      </c>
      <c r="F14" s="168"/>
      <c r="G14" s="168"/>
      <c r="H14" s="164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</row>
    <row r="15" spans="1:34" ht="24.75" customHeight="1">
      <c r="A15" s="163" t="s">
        <v>121</v>
      </c>
      <c r="B15" s="167"/>
      <c r="C15" s="172" t="s">
        <v>22</v>
      </c>
      <c r="D15" s="171">
        <v>50</v>
      </c>
      <c r="E15" s="171">
        <v>50</v>
      </c>
      <c r="F15" s="168"/>
      <c r="G15" s="168"/>
      <c r="H15" s="164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</row>
    <row r="16" spans="1:34" ht="24.75" customHeight="1">
      <c r="A16" s="173"/>
      <c r="B16" s="174"/>
      <c r="C16" s="172" t="s">
        <v>23</v>
      </c>
      <c r="D16" s="171">
        <v>393.22</v>
      </c>
      <c r="E16" s="171">
        <v>393.22</v>
      </c>
      <c r="F16" s="175"/>
      <c r="G16" s="175"/>
      <c r="H16" s="176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</row>
    <row r="17" spans="1:34" ht="24.75" customHeight="1">
      <c r="A17" s="173"/>
      <c r="B17" s="174"/>
      <c r="C17" s="172" t="s">
        <v>24</v>
      </c>
      <c r="D17" s="171">
        <v>41.96</v>
      </c>
      <c r="E17" s="171">
        <v>41.96</v>
      </c>
      <c r="F17" s="175"/>
      <c r="G17" s="175"/>
      <c r="H17" s="176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</row>
    <row r="18" spans="1:34" ht="24.75" customHeight="1">
      <c r="A18" s="177"/>
      <c r="B18" s="178"/>
      <c r="C18" s="166" t="s">
        <v>26</v>
      </c>
      <c r="D18" s="179"/>
      <c r="E18" s="167"/>
      <c r="F18" s="167"/>
      <c r="G18" s="167"/>
      <c r="H18" s="167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</row>
    <row r="19" spans="1:34" ht="24.75" customHeight="1">
      <c r="A19" s="180"/>
      <c r="B19" s="181"/>
      <c r="C19" s="180"/>
      <c r="D19" s="181"/>
      <c r="E19" s="181"/>
      <c r="F19" s="181"/>
      <c r="G19" s="181"/>
      <c r="H19" s="181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</row>
    <row r="20" spans="1:34" ht="24.75" customHeight="1">
      <c r="A20" s="166"/>
      <c r="B20" s="167"/>
      <c r="C20" s="166" t="s">
        <v>122</v>
      </c>
      <c r="D20" s="179"/>
      <c r="E20" s="182"/>
      <c r="F20" s="182"/>
      <c r="G20" s="182"/>
      <c r="H20" s="167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</row>
    <row r="21" spans="1:34" ht="24.75" customHeight="1">
      <c r="A21" s="166"/>
      <c r="B21" s="183"/>
      <c r="C21" s="166"/>
      <c r="D21" s="181"/>
      <c r="E21" s="184"/>
      <c r="F21" s="184"/>
      <c r="G21" s="184"/>
      <c r="H21" s="184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</row>
    <row r="22" spans="1:34" ht="20.25" customHeight="1">
      <c r="A22" s="180" t="s">
        <v>35</v>
      </c>
      <c r="B22" s="167">
        <v>1090.09</v>
      </c>
      <c r="C22" s="180" t="s">
        <v>36</v>
      </c>
      <c r="D22" s="167">
        <v>1090.09</v>
      </c>
      <c r="E22" s="167">
        <v>1090.09</v>
      </c>
      <c r="F22" s="181"/>
      <c r="G22" s="181"/>
      <c r="H22" s="181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</row>
    <row r="23" spans="1:34" ht="20.25" customHeight="1">
      <c r="A23" s="185"/>
      <c r="B23" s="186"/>
      <c r="C23" s="187"/>
      <c r="D23" s="187"/>
      <c r="E23" s="187"/>
      <c r="F23" s="187"/>
      <c r="G23" s="18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0"/>
  <sheetViews>
    <sheetView showZeros="0" workbookViewId="0" topLeftCell="A4">
      <selection activeCell="I11" sqref="I11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13.625" style="1" customWidth="1"/>
    <col min="7" max="7" width="8.875" style="1" customWidth="1"/>
    <col min="8" max="8" width="8.625" style="1" customWidth="1"/>
    <col min="9" max="12" width="5.00390625" style="1" customWidth="1"/>
    <col min="13" max="13" width="7.75390625" style="1" customWidth="1"/>
    <col min="14" max="14" width="5.00390625" style="1" customWidth="1"/>
    <col min="15" max="15" width="6.625" style="1" customWidth="1"/>
    <col min="16" max="17" width="5.00390625" style="1" customWidth="1"/>
    <col min="18" max="18" width="7.375" style="1" customWidth="1"/>
    <col min="19" max="20" width="5.00390625" style="1" customWidth="1"/>
    <col min="21" max="21" width="8.375" style="1" customWidth="1"/>
    <col min="22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114"/>
      <c r="B1" s="114"/>
      <c r="C1" s="114"/>
      <c r="D1" s="114"/>
      <c r="E1" s="115"/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3" spans="1:112" ht="19.5" customHeight="1">
      <c r="A3" s="6" t="s">
        <v>123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F4" s="34"/>
      <c r="DG4" s="34" t="s">
        <v>124</v>
      </c>
      <c r="DH4" s="34" t="s">
        <v>125</v>
      </c>
      <c r="DI4" s="34"/>
    </row>
    <row r="5" spans="1:113" ht="28.5" customHeight="1">
      <c r="A5" s="117" t="s">
        <v>39</v>
      </c>
      <c r="B5" s="118"/>
      <c r="C5" s="118"/>
      <c r="D5" s="118"/>
      <c r="E5" s="119"/>
      <c r="F5" s="120" t="s">
        <v>40</v>
      </c>
      <c r="G5" s="121" t="s">
        <v>126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43"/>
      <c r="U5" s="144" t="s">
        <v>127</v>
      </c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6" t="s">
        <v>128</v>
      </c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8" t="s">
        <v>129</v>
      </c>
      <c r="BJ5" s="148"/>
      <c r="BK5" s="148"/>
      <c r="BL5" s="148"/>
      <c r="BM5" s="151"/>
      <c r="BN5" s="151" t="s">
        <v>130</v>
      </c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46" t="s">
        <v>131</v>
      </c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 t="s">
        <v>132</v>
      </c>
      <c r="CS5" s="146"/>
      <c r="CT5" s="146"/>
      <c r="CU5" s="146" t="s">
        <v>133</v>
      </c>
      <c r="CV5" s="146"/>
      <c r="CW5" s="146"/>
      <c r="CX5" s="146"/>
      <c r="CY5" s="146"/>
      <c r="CZ5" s="146"/>
      <c r="DA5" s="146" t="s">
        <v>134</v>
      </c>
      <c r="DB5" s="146"/>
      <c r="DC5" s="146"/>
      <c r="DD5" s="146" t="s">
        <v>135</v>
      </c>
      <c r="DE5" s="146"/>
      <c r="DF5" s="146"/>
      <c r="DG5" s="146"/>
      <c r="DH5" s="146"/>
      <c r="DI5" s="34"/>
    </row>
    <row r="6" spans="1:113" ht="28.5" customHeight="1">
      <c r="A6" s="123" t="s">
        <v>50</v>
      </c>
      <c r="B6" s="123"/>
      <c r="C6" s="124"/>
      <c r="D6" s="120" t="s">
        <v>51</v>
      </c>
      <c r="E6" s="120" t="s">
        <v>52</v>
      </c>
      <c r="F6" s="125"/>
      <c r="G6" s="126" t="s">
        <v>55</v>
      </c>
      <c r="H6" s="126" t="s">
        <v>136</v>
      </c>
      <c r="I6" s="126" t="s">
        <v>137</v>
      </c>
      <c r="J6" s="126" t="s">
        <v>138</v>
      </c>
      <c r="K6" s="125" t="s">
        <v>139</v>
      </c>
      <c r="L6" s="125" t="s">
        <v>140</v>
      </c>
      <c r="M6" s="125" t="s">
        <v>141</v>
      </c>
      <c r="N6" s="125" t="s">
        <v>142</v>
      </c>
      <c r="O6" s="141" t="s">
        <v>143</v>
      </c>
      <c r="P6" s="141" t="s">
        <v>144</v>
      </c>
      <c r="Q6" s="131" t="s">
        <v>145</v>
      </c>
      <c r="R6" s="131" t="s">
        <v>146</v>
      </c>
      <c r="S6" s="131" t="s">
        <v>147</v>
      </c>
      <c r="T6" s="125" t="s">
        <v>148</v>
      </c>
      <c r="U6" s="126" t="s">
        <v>55</v>
      </c>
      <c r="V6" s="126" t="s">
        <v>149</v>
      </c>
      <c r="W6" s="126" t="s">
        <v>150</v>
      </c>
      <c r="X6" s="126" t="s">
        <v>151</v>
      </c>
      <c r="Y6" s="125" t="s">
        <v>152</v>
      </c>
      <c r="Z6" s="125" t="s">
        <v>153</v>
      </c>
      <c r="AA6" s="125" t="s">
        <v>154</v>
      </c>
      <c r="AB6" s="125" t="s">
        <v>155</v>
      </c>
      <c r="AC6" s="125" t="s">
        <v>156</v>
      </c>
      <c r="AD6" s="125" t="s">
        <v>157</v>
      </c>
      <c r="AE6" s="125" t="s">
        <v>158</v>
      </c>
      <c r="AF6" s="125" t="s">
        <v>159</v>
      </c>
      <c r="AG6" s="125" t="s">
        <v>160</v>
      </c>
      <c r="AH6" s="125" t="s">
        <v>161</v>
      </c>
      <c r="AI6" s="125" t="s">
        <v>162</v>
      </c>
      <c r="AJ6" s="125" t="s">
        <v>163</v>
      </c>
      <c r="AK6" s="125" t="s">
        <v>164</v>
      </c>
      <c r="AL6" s="125" t="s">
        <v>165</v>
      </c>
      <c r="AM6" s="125" t="s">
        <v>166</v>
      </c>
      <c r="AN6" s="125" t="s">
        <v>167</v>
      </c>
      <c r="AO6" s="125" t="s">
        <v>168</v>
      </c>
      <c r="AP6" s="125" t="s">
        <v>169</v>
      </c>
      <c r="AQ6" s="125" t="s">
        <v>170</v>
      </c>
      <c r="AR6" s="125" t="s">
        <v>171</v>
      </c>
      <c r="AS6" s="125" t="s">
        <v>172</v>
      </c>
      <c r="AT6" s="125" t="s">
        <v>173</v>
      </c>
      <c r="AU6" s="120" t="s">
        <v>174</v>
      </c>
      <c r="AV6" s="141" t="s">
        <v>175</v>
      </c>
      <c r="AW6" s="125" t="s">
        <v>55</v>
      </c>
      <c r="AX6" s="125" t="s">
        <v>176</v>
      </c>
      <c r="AY6" s="125" t="s">
        <v>177</v>
      </c>
      <c r="AZ6" s="125" t="s">
        <v>178</v>
      </c>
      <c r="BA6" s="125" t="s">
        <v>179</v>
      </c>
      <c r="BB6" s="125" t="s">
        <v>180</v>
      </c>
      <c r="BC6" s="125" t="s">
        <v>181</v>
      </c>
      <c r="BD6" s="125" t="s">
        <v>182</v>
      </c>
      <c r="BE6" s="125" t="s">
        <v>183</v>
      </c>
      <c r="BF6" s="125" t="s">
        <v>184</v>
      </c>
      <c r="BG6" s="125" t="s">
        <v>185</v>
      </c>
      <c r="BH6" s="125" t="s">
        <v>186</v>
      </c>
      <c r="BI6" s="131" t="s">
        <v>55</v>
      </c>
      <c r="BJ6" s="131" t="s">
        <v>187</v>
      </c>
      <c r="BK6" s="131" t="s">
        <v>188</v>
      </c>
      <c r="BL6" s="131" t="s">
        <v>189</v>
      </c>
      <c r="BM6" s="131" t="s">
        <v>190</v>
      </c>
      <c r="BN6" s="125" t="s">
        <v>55</v>
      </c>
      <c r="BO6" s="141" t="s">
        <v>191</v>
      </c>
      <c r="BP6" s="141" t="s">
        <v>192</v>
      </c>
      <c r="BQ6" s="141" t="s">
        <v>193</v>
      </c>
      <c r="BR6" s="141" t="s">
        <v>194</v>
      </c>
      <c r="BS6" s="141" t="s">
        <v>195</v>
      </c>
      <c r="BT6" s="141" t="s">
        <v>196</v>
      </c>
      <c r="BU6" s="141" t="s">
        <v>197</v>
      </c>
      <c r="BV6" s="141" t="s">
        <v>198</v>
      </c>
      <c r="BW6" s="141" t="s">
        <v>199</v>
      </c>
      <c r="BX6" s="141" t="s">
        <v>200</v>
      </c>
      <c r="BY6" s="141" t="s">
        <v>201</v>
      </c>
      <c r="BZ6" s="141" t="s">
        <v>202</v>
      </c>
      <c r="CA6" s="125" t="s">
        <v>55</v>
      </c>
      <c r="CB6" s="141" t="s">
        <v>191</v>
      </c>
      <c r="CC6" s="141" t="s">
        <v>192</v>
      </c>
      <c r="CD6" s="141" t="s">
        <v>193</v>
      </c>
      <c r="CE6" s="141" t="s">
        <v>194</v>
      </c>
      <c r="CF6" s="141" t="s">
        <v>195</v>
      </c>
      <c r="CG6" s="141" t="s">
        <v>196</v>
      </c>
      <c r="CH6" s="141" t="s">
        <v>197</v>
      </c>
      <c r="CI6" s="141" t="s">
        <v>203</v>
      </c>
      <c r="CJ6" s="141" t="s">
        <v>204</v>
      </c>
      <c r="CK6" s="141" t="s">
        <v>205</v>
      </c>
      <c r="CL6" s="141" t="s">
        <v>206</v>
      </c>
      <c r="CM6" s="141" t="s">
        <v>198</v>
      </c>
      <c r="CN6" s="141" t="s">
        <v>199</v>
      </c>
      <c r="CO6" s="141" t="s">
        <v>200</v>
      </c>
      <c r="CP6" s="141" t="s">
        <v>201</v>
      </c>
      <c r="CQ6" s="141" t="s">
        <v>207</v>
      </c>
      <c r="CR6" s="125" t="s">
        <v>55</v>
      </c>
      <c r="CS6" s="141" t="s">
        <v>208</v>
      </c>
      <c r="CT6" s="141" t="s">
        <v>209</v>
      </c>
      <c r="CU6" s="125" t="s">
        <v>55</v>
      </c>
      <c r="CV6" s="141" t="s">
        <v>208</v>
      </c>
      <c r="CW6" s="141" t="s">
        <v>210</v>
      </c>
      <c r="CX6" s="141" t="s">
        <v>211</v>
      </c>
      <c r="CY6" s="141" t="s">
        <v>212</v>
      </c>
      <c r="CZ6" s="141" t="s">
        <v>209</v>
      </c>
      <c r="DA6" s="125" t="s">
        <v>55</v>
      </c>
      <c r="DB6" s="141" t="s">
        <v>213</v>
      </c>
      <c r="DC6" s="141" t="s">
        <v>214</v>
      </c>
      <c r="DD6" s="125" t="s">
        <v>55</v>
      </c>
      <c r="DE6" s="141" t="s">
        <v>215</v>
      </c>
      <c r="DF6" s="141" t="s">
        <v>216</v>
      </c>
      <c r="DG6" s="141" t="s">
        <v>217</v>
      </c>
      <c r="DH6" s="141" t="s">
        <v>135</v>
      </c>
      <c r="DI6" s="34"/>
    </row>
    <row r="7" spans="1:113" ht="57" customHeight="1">
      <c r="A7" s="127" t="s">
        <v>60</v>
      </c>
      <c r="B7" s="128" t="s">
        <v>61</v>
      </c>
      <c r="C7" s="129" t="s">
        <v>62</v>
      </c>
      <c r="D7" s="130"/>
      <c r="E7" s="130"/>
      <c r="F7" s="131"/>
      <c r="G7" s="125"/>
      <c r="H7" s="125"/>
      <c r="I7" s="125"/>
      <c r="J7" s="125"/>
      <c r="K7" s="125"/>
      <c r="L7" s="125"/>
      <c r="M7" s="125"/>
      <c r="N7" s="125"/>
      <c r="O7" s="126"/>
      <c r="P7" s="126"/>
      <c r="Q7" s="126"/>
      <c r="R7" s="126"/>
      <c r="S7" s="126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0"/>
      <c r="AV7" s="126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6"/>
      <c r="BJ7" s="126"/>
      <c r="BK7" s="126"/>
      <c r="BL7" s="126"/>
      <c r="BM7" s="126"/>
      <c r="BN7" s="125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5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5"/>
      <c r="CS7" s="126"/>
      <c r="CT7" s="126"/>
      <c r="CU7" s="125"/>
      <c r="CV7" s="126"/>
      <c r="CW7" s="126"/>
      <c r="CX7" s="126"/>
      <c r="CY7" s="126"/>
      <c r="CZ7" s="126"/>
      <c r="DA7" s="125"/>
      <c r="DB7" s="141"/>
      <c r="DC7" s="141"/>
      <c r="DD7" s="125"/>
      <c r="DE7" s="141"/>
      <c r="DF7" s="141"/>
      <c r="DG7" s="141"/>
      <c r="DH7" s="141"/>
      <c r="DI7" s="34"/>
    </row>
    <row r="8" spans="1:113" ht="33" customHeight="1">
      <c r="A8" s="132"/>
      <c r="B8" s="133"/>
      <c r="C8" s="132"/>
      <c r="D8" s="134" t="s">
        <v>63</v>
      </c>
      <c r="E8" s="135" t="s">
        <v>0</v>
      </c>
      <c r="F8" s="136">
        <v>1090.09</v>
      </c>
      <c r="G8" s="136">
        <v>491.2</v>
      </c>
      <c r="H8" s="137">
        <v>186.08</v>
      </c>
      <c r="I8" s="137">
        <v>108.82</v>
      </c>
      <c r="J8" s="137">
        <v>8.84</v>
      </c>
      <c r="K8" s="137"/>
      <c r="L8" s="137">
        <v>54.51</v>
      </c>
      <c r="M8" s="137">
        <v>55.95</v>
      </c>
      <c r="N8" s="137"/>
      <c r="O8" s="137">
        <v>24.6</v>
      </c>
      <c r="P8" s="137"/>
      <c r="Q8" s="137">
        <v>9.4</v>
      </c>
      <c r="R8" s="137">
        <v>41.95</v>
      </c>
      <c r="S8" s="137"/>
      <c r="T8" s="137">
        <v>1.05</v>
      </c>
      <c r="U8" s="137">
        <v>337.62</v>
      </c>
      <c r="V8" s="137">
        <v>103.15</v>
      </c>
      <c r="W8" s="137">
        <v>68.3</v>
      </c>
      <c r="X8" s="137"/>
      <c r="Y8" s="137"/>
      <c r="Z8" s="137">
        <v>1.3</v>
      </c>
      <c r="AA8" s="137">
        <v>4.8</v>
      </c>
      <c r="AB8" s="137">
        <v>2.7</v>
      </c>
      <c r="AC8" s="137"/>
      <c r="AD8" s="137"/>
      <c r="AE8" s="137">
        <v>43.4</v>
      </c>
      <c r="AF8" s="137"/>
      <c r="AG8" s="137">
        <v>43.7</v>
      </c>
      <c r="AH8" s="137"/>
      <c r="AI8" s="137">
        <v>7.57</v>
      </c>
      <c r="AJ8" s="137">
        <v>0.5</v>
      </c>
      <c r="AK8" s="137">
        <v>3</v>
      </c>
      <c r="AL8" s="137"/>
      <c r="AM8" s="137"/>
      <c r="AN8" s="137"/>
      <c r="AO8" s="137">
        <v>31.6</v>
      </c>
      <c r="AP8" s="137"/>
      <c r="AQ8" s="137">
        <v>3.5</v>
      </c>
      <c r="AR8" s="137"/>
      <c r="AS8" s="137">
        <v>3</v>
      </c>
      <c r="AT8" s="137"/>
      <c r="AU8" s="137"/>
      <c r="AV8" s="137">
        <v>21.1</v>
      </c>
      <c r="AW8" s="137">
        <v>261.27</v>
      </c>
      <c r="AX8" s="137"/>
      <c r="AY8" s="137"/>
      <c r="AZ8" s="137"/>
      <c r="BA8" s="137"/>
      <c r="BB8" s="137">
        <v>239.21</v>
      </c>
      <c r="BC8" s="137"/>
      <c r="BD8" s="137"/>
      <c r="BE8" s="137"/>
      <c r="BF8" s="137">
        <v>0.26</v>
      </c>
      <c r="BG8" s="137"/>
      <c r="BH8" s="137">
        <v>21.8</v>
      </c>
      <c r="BI8" s="136"/>
      <c r="BJ8" s="136"/>
      <c r="BK8" s="136"/>
      <c r="BL8" s="136"/>
      <c r="BM8" s="136"/>
      <c r="BN8" s="136"/>
      <c r="BO8" s="136"/>
      <c r="BP8" s="136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155"/>
    </row>
    <row r="9" spans="1:112" ht="33" customHeight="1">
      <c r="A9" s="134" t="s">
        <v>64</v>
      </c>
      <c r="B9" s="134"/>
      <c r="C9" s="134"/>
      <c r="D9" s="134"/>
      <c r="E9" s="138" t="s">
        <v>65</v>
      </c>
      <c r="F9" s="136">
        <v>493.75</v>
      </c>
      <c r="G9" s="136">
        <f aca="true" t="shared" si="0" ref="G9:G15">SUM(H9:T9)</f>
        <v>236.3</v>
      </c>
      <c r="H9" s="137">
        <v>117.56</v>
      </c>
      <c r="I9" s="137">
        <f aca="true" t="shared" si="1" ref="H9:BH9">I10+I14</f>
        <v>108.82</v>
      </c>
      <c r="J9" s="137">
        <f t="shared" si="1"/>
        <v>8.84</v>
      </c>
      <c r="K9" s="137">
        <f t="shared" si="1"/>
        <v>0</v>
      </c>
      <c r="L9" s="137">
        <f t="shared" si="1"/>
        <v>0</v>
      </c>
      <c r="M9" s="137">
        <f t="shared" si="1"/>
        <v>0</v>
      </c>
      <c r="N9" s="137">
        <f t="shared" si="1"/>
        <v>0</v>
      </c>
      <c r="O9" s="137">
        <f t="shared" si="1"/>
        <v>0</v>
      </c>
      <c r="P9" s="137">
        <f t="shared" si="1"/>
        <v>0</v>
      </c>
      <c r="Q9" s="137">
        <v>1.08</v>
      </c>
      <c r="R9" s="137">
        <f t="shared" si="1"/>
        <v>0</v>
      </c>
      <c r="S9" s="137">
        <f t="shared" si="1"/>
        <v>0</v>
      </c>
      <c r="T9" s="137">
        <f t="shared" si="1"/>
        <v>0</v>
      </c>
      <c r="U9" s="137">
        <f t="shared" si="1"/>
        <v>283.52</v>
      </c>
      <c r="V9" s="137">
        <f t="shared" si="1"/>
        <v>73.75</v>
      </c>
      <c r="W9" s="137">
        <f t="shared" si="1"/>
        <v>65.3</v>
      </c>
      <c r="X9" s="137">
        <f t="shared" si="1"/>
        <v>0</v>
      </c>
      <c r="Y9" s="137">
        <f t="shared" si="1"/>
        <v>0</v>
      </c>
      <c r="Z9" s="137">
        <f t="shared" si="1"/>
        <v>0.8</v>
      </c>
      <c r="AA9" s="137">
        <f t="shared" si="1"/>
        <v>4</v>
      </c>
      <c r="AB9" s="137">
        <f t="shared" si="1"/>
        <v>2.3</v>
      </c>
      <c r="AC9" s="137">
        <f t="shared" si="1"/>
        <v>0</v>
      </c>
      <c r="AD9" s="137">
        <f t="shared" si="1"/>
        <v>0</v>
      </c>
      <c r="AE9" s="137">
        <f t="shared" si="1"/>
        <v>25.2</v>
      </c>
      <c r="AF9" s="137">
        <f t="shared" si="1"/>
        <v>0</v>
      </c>
      <c r="AG9" s="137">
        <f t="shared" si="1"/>
        <v>43.7</v>
      </c>
      <c r="AH9" s="137">
        <f t="shared" si="1"/>
        <v>0</v>
      </c>
      <c r="AI9" s="137">
        <f t="shared" si="1"/>
        <v>7.57</v>
      </c>
      <c r="AJ9" s="137">
        <f t="shared" si="1"/>
        <v>0.5</v>
      </c>
      <c r="AK9" s="137">
        <f t="shared" si="1"/>
        <v>3</v>
      </c>
      <c r="AL9" s="137">
        <f t="shared" si="1"/>
        <v>0</v>
      </c>
      <c r="AM9" s="137">
        <f t="shared" si="1"/>
        <v>0</v>
      </c>
      <c r="AN9" s="137">
        <f t="shared" si="1"/>
        <v>0</v>
      </c>
      <c r="AO9" s="137">
        <f t="shared" si="1"/>
        <v>31.6</v>
      </c>
      <c r="AP9" s="137">
        <f t="shared" si="1"/>
        <v>0</v>
      </c>
      <c r="AQ9" s="137">
        <f t="shared" si="1"/>
        <v>1.69</v>
      </c>
      <c r="AR9" s="137">
        <f t="shared" si="1"/>
        <v>0</v>
      </c>
      <c r="AS9" s="137">
        <f t="shared" si="1"/>
        <v>3</v>
      </c>
      <c r="AT9" s="137">
        <f t="shared" si="1"/>
        <v>0</v>
      </c>
      <c r="AU9" s="137">
        <f t="shared" si="1"/>
        <v>0</v>
      </c>
      <c r="AV9" s="137">
        <f t="shared" si="1"/>
        <v>21.1</v>
      </c>
      <c r="AW9" s="137">
        <v>261.27</v>
      </c>
      <c r="AX9" s="137"/>
      <c r="AY9" s="137"/>
      <c r="AZ9" s="137"/>
      <c r="BA9" s="137"/>
      <c r="BB9" s="137">
        <v>239.21</v>
      </c>
      <c r="BC9" s="137"/>
      <c r="BD9" s="137"/>
      <c r="BE9" s="137"/>
      <c r="BF9" s="137">
        <v>0.26</v>
      </c>
      <c r="BG9" s="137"/>
      <c r="BH9" s="137">
        <v>21.8</v>
      </c>
      <c r="BI9" s="149"/>
      <c r="BJ9" s="149"/>
      <c r="BK9" s="149"/>
      <c r="BL9" s="149"/>
      <c r="BM9" s="149"/>
      <c r="BN9" s="149"/>
      <c r="BO9" s="149"/>
      <c r="BP9" s="149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</row>
    <row r="10" spans="1:112" ht="33" customHeight="1">
      <c r="A10" s="134" t="s">
        <v>64</v>
      </c>
      <c r="B10" s="134" t="s">
        <v>66</v>
      </c>
      <c r="C10" s="134"/>
      <c r="D10" s="134"/>
      <c r="E10" s="138" t="s">
        <v>67</v>
      </c>
      <c r="F10" s="136">
        <v>304.57</v>
      </c>
      <c r="G10" s="136">
        <f t="shared" si="0"/>
        <v>193.21</v>
      </c>
      <c r="H10" s="137">
        <f aca="true" t="shared" si="2" ref="H10:BH10">H11+H12+H13</f>
        <v>98.67</v>
      </c>
      <c r="I10" s="137">
        <f t="shared" si="2"/>
        <v>88.92</v>
      </c>
      <c r="J10" s="137">
        <f t="shared" si="2"/>
        <v>5.62</v>
      </c>
      <c r="K10" s="137">
        <f t="shared" si="2"/>
        <v>0</v>
      </c>
      <c r="L10" s="137">
        <f t="shared" si="2"/>
        <v>0</v>
      </c>
      <c r="M10" s="137">
        <f t="shared" si="2"/>
        <v>0</v>
      </c>
      <c r="N10" s="137">
        <f t="shared" si="2"/>
        <v>0</v>
      </c>
      <c r="O10" s="137">
        <f t="shared" si="2"/>
        <v>0</v>
      </c>
      <c r="P10" s="137">
        <f t="shared" si="2"/>
        <v>0</v>
      </c>
      <c r="Q10" s="137">
        <f t="shared" si="2"/>
        <v>0</v>
      </c>
      <c r="R10" s="137">
        <f t="shared" si="2"/>
        <v>0</v>
      </c>
      <c r="S10" s="137">
        <f t="shared" si="2"/>
        <v>0</v>
      </c>
      <c r="T10" s="137">
        <f t="shared" si="2"/>
        <v>0</v>
      </c>
      <c r="U10" s="137">
        <f t="shared" si="2"/>
        <v>251.81999999999996</v>
      </c>
      <c r="V10" s="137">
        <f t="shared" si="2"/>
        <v>56.55</v>
      </c>
      <c r="W10" s="137">
        <f t="shared" si="2"/>
        <v>60.3</v>
      </c>
      <c r="X10" s="137">
        <f t="shared" si="2"/>
        <v>0</v>
      </c>
      <c r="Y10" s="137">
        <f t="shared" si="2"/>
        <v>0</v>
      </c>
      <c r="Z10" s="137">
        <f t="shared" si="2"/>
        <v>0.6</v>
      </c>
      <c r="AA10" s="137">
        <f t="shared" si="2"/>
        <v>3</v>
      </c>
      <c r="AB10" s="137">
        <f t="shared" si="2"/>
        <v>2</v>
      </c>
      <c r="AC10" s="137">
        <f t="shared" si="2"/>
        <v>0</v>
      </c>
      <c r="AD10" s="137">
        <f t="shared" si="2"/>
        <v>0</v>
      </c>
      <c r="AE10" s="137">
        <f t="shared" si="2"/>
        <v>18</v>
      </c>
      <c r="AF10" s="137">
        <f t="shared" si="2"/>
        <v>0</v>
      </c>
      <c r="AG10" s="137">
        <f t="shared" si="2"/>
        <v>43.7</v>
      </c>
      <c r="AH10" s="137">
        <f t="shared" si="2"/>
        <v>0</v>
      </c>
      <c r="AI10" s="137">
        <f t="shared" si="2"/>
        <v>7.57</v>
      </c>
      <c r="AJ10" s="137">
        <f t="shared" si="2"/>
        <v>0.5</v>
      </c>
      <c r="AK10" s="137">
        <f t="shared" si="2"/>
        <v>3</v>
      </c>
      <c r="AL10" s="137">
        <f t="shared" si="2"/>
        <v>0</v>
      </c>
      <c r="AM10" s="137">
        <f t="shared" si="2"/>
        <v>0</v>
      </c>
      <c r="AN10" s="137">
        <f t="shared" si="2"/>
        <v>0</v>
      </c>
      <c r="AO10" s="137">
        <f t="shared" si="2"/>
        <v>31.6</v>
      </c>
      <c r="AP10" s="137">
        <f t="shared" si="2"/>
        <v>0</v>
      </c>
      <c r="AQ10" s="137">
        <v>0.89</v>
      </c>
      <c r="AR10" s="137">
        <f t="shared" si="2"/>
        <v>0</v>
      </c>
      <c r="AS10" s="137">
        <f t="shared" si="2"/>
        <v>3</v>
      </c>
      <c r="AT10" s="137">
        <f t="shared" si="2"/>
        <v>0</v>
      </c>
      <c r="AU10" s="137">
        <f t="shared" si="2"/>
        <v>0</v>
      </c>
      <c r="AV10" s="137">
        <f t="shared" si="2"/>
        <v>21.1</v>
      </c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49"/>
      <c r="BJ10" s="149"/>
      <c r="BK10" s="149"/>
      <c r="BL10" s="149"/>
      <c r="BM10" s="149"/>
      <c r="BN10" s="149"/>
      <c r="BO10" s="149"/>
      <c r="BP10" s="149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</row>
    <row r="11" spans="1:112" ht="33" customHeight="1">
      <c r="A11" s="134" t="s">
        <v>64</v>
      </c>
      <c r="B11" s="134" t="s">
        <v>66</v>
      </c>
      <c r="C11" s="134" t="s">
        <v>68</v>
      </c>
      <c r="D11" s="134"/>
      <c r="E11" s="138" t="s">
        <v>69</v>
      </c>
      <c r="F11" s="136">
        <v>304.57</v>
      </c>
      <c r="G11" s="136">
        <f t="shared" si="0"/>
        <v>193.21</v>
      </c>
      <c r="H11" s="139">
        <v>98.67</v>
      </c>
      <c r="I11" s="142">
        <v>88.92</v>
      </c>
      <c r="J11" s="142">
        <v>5.62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36">
        <f aca="true" t="shared" si="3" ref="U11:U13">SUM(V11:AV11)</f>
        <v>232.81999999999996</v>
      </c>
      <c r="V11" s="142">
        <v>56.55</v>
      </c>
      <c r="W11" s="142">
        <v>60.3</v>
      </c>
      <c r="X11" s="142">
        <v>0</v>
      </c>
      <c r="Y11" s="142">
        <v>0</v>
      </c>
      <c r="Z11" s="142">
        <v>0.6</v>
      </c>
      <c r="AA11" s="142">
        <v>3</v>
      </c>
      <c r="AB11" s="142">
        <v>2</v>
      </c>
      <c r="AC11" s="142">
        <v>0</v>
      </c>
      <c r="AD11" s="142">
        <v>0</v>
      </c>
      <c r="AE11" s="142">
        <v>18</v>
      </c>
      <c r="AF11" s="142">
        <v>0</v>
      </c>
      <c r="AG11" s="142">
        <v>43.7</v>
      </c>
      <c r="AH11" s="142">
        <v>0</v>
      </c>
      <c r="AI11" s="142">
        <v>7.57</v>
      </c>
      <c r="AJ11" s="142">
        <v>0.5</v>
      </c>
      <c r="AK11" s="142">
        <v>3</v>
      </c>
      <c r="AL11" s="142">
        <v>0</v>
      </c>
      <c r="AM11" s="142">
        <v>0</v>
      </c>
      <c r="AN11" s="142">
        <v>0</v>
      </c>
      <c r="AO11" s="142">
        <v>31.6</v>
      </c>
      <c r="AP11" s="142">
        <v>0</v>
      </c>
      <c r="AQ11" s="142">
        <v>0.9</v>
      </c>
      <c r="AR11" s="142">
        <v>0</v>
      </c>
      <c r="AS11" s="142">
        <v>3</v>
      </c>
      <c r="AT11" s="142">
        <v>0</v>
      </c>
      <c r="AU11" s="142">
        <v>0</v>
      </c>
      <c r="AV11" s="142">
        <v>2.1</v>
      </c>
      <c r="AW11" s="136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50">
        <v>0</v>
      </c>
      <c r="BJ11" s="150">
        <v>0</v>
      </c>
      <c r="BK11" s="150">
        <v>0</v>
      </c>
      <c r="BL11" s="150">
        <v>0</v>
      </c>
      <c r="BM11" s="150">
        <v>0</v>
      </c>
      <c r="BN11" s="150">
        <v>0</v>
      </c>
      <c r="BO11" s="150">
        <v>0</v>
      </c>
      <c r="BP11" s="150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154">
        <v>0</v>
      </c>
      <c r="BW11" s="154">
        <v>0</v>
      </c>
      <c r="BX11" s="154">
        <v>0</v>
      </c>
      <c r="BY11" s="154">
        <v>0</v>
      </c>
      <c r="BZ11" s="154">
        <v>0</v>
      </c>
      <c r="CA11" s="154">
        <v>0</v>
      </c>
      <c r="CB11" s="154">
        <v>0</v>
      </c>
      <c r="CC11" s="154">
        <v>0</v>
      </c>
      <c r="CD11" s="154">
        <v>0</v>
      </c>
      <c r="CE11" s="154">
        <v>0</v>
      </c>
      <c r="CF11" s="154">
        <v>0</v>
      </c>
      <c r="CG11" s="154">
        <v>0</v>
      </c>
      <c r="CH11" s="154">
        <v>0</v>
      </c>
      <c r="CI11" s="154">
        <v>0</v>
      </c>
      <c r="CJ11" s="154">
        <v>0</v>
      </c>
      <c r="CK11" s="154">
        <v>0</v>
      </c>
      <c r="CL11" s="154">
        <v>0</v>
      </c>
      <c r="CM11" s="154">
        <v>0</v>
      </c>
      <c r="CN11" s="154">
        <v>0</v>
      </c>
      <c r="CO11" s="154">
        <v>0</v>
      </c>
      <c r="CP11" s="154">
        <v>0</v>
      </c>
      <c r="CQ11" s="154">
        <v>0</v>
      </c>
      <c r="CR11" s="154">
        <v>0</v>
      </c>
      <c r="CS11" s="154">
        <v>0</v>
      </c>
      <c r="CT11" s="154">
        <v>0</v>
      </c>
      <c r="CU11" s="154">
        <v>0</v>
      </c>
      <c r="CV11" s="154">
        <v>0</v>
      </c>
      <c r="CW11" s="154">
        <v>0</v>
      </c>
      <c r="CX11" s="154">
        <v>0</v>
      </c>
      <c r="CY11" s="154">
        <v>0</v>
      </c>
      <c r="CZ11" s="154">
        <v>0</v>
      </c>
      <c r="DA11" s="154">
        <v>0</v>
      </c>
      <c r="DB11" s="154">
        <v>0</v>
      </c>
      <c r="DC11" s="154">
        <v>0</v>
      </c>
      <c r="DD11" s="154">
        <v>0</v>
      </c>
      <c r="DE11" s="154">
        <v>0</v>
      </c>
      <c r="DF11" s="154">
        <v>0</v>
      </c>
      <c r="DG11" s="154">
        <v>0</v>
      </c>
      <c r="DH11" s="154">
        <v>0</v>
      </c>
    </row>
    <row r="12" spans="1:112" ht="33" customHeight="1">
      <c r="A12" s="134" t="s">
        <v>64</v>
      </c>
      <c r="B12" s="134" t="s">
        <v>66</v>
      </c>
      <c r="C12" s="134" t="s">
        <v>70</v>
      </c>
      <c r="D12" s="134"/>
      <c r="E12" s="138" t="s">
        <v>71</v>
      </c>
      <c r="F12" s="136">
        <f>G12+U12+AW12</f>
        <v>13</v>
      </c>
      <c r="G12" s="136">
        <f t="shared" si="0"/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6">
        <f t="shared" si="3"/>
        <v>13</v>
      </c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>
        <v>13</v>
      </c>
      <c r="AW12" s="136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9"/>
      <c r="BJ12" s="149"/>
      <c r="BK12" s="149"/>
      <c r="BL12" s="149"/>
      <c r="BM12" s="149"/>
      <c r="BN12" s="149"/>
      <c r="BO12" s="149"/>
      <c r="BP12" s="149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</row>
    <row r="13" spans="1:112" ht="33" customHeight="1">
      <c r="A13" s="134" t="s">
        <v>64</v>
      </c>
      <c r="B13" s="134" t="s">
        <v>66</v>
      </c>
      <c r="C13" s="134" t="s">
        <v>72</v>
      </c>
      <c r="D13" s="134"/>
      <c r="E13" s="138" t="s">
        <v>73</v>
      </c>
      <c r="F13" s="136">
        <v>11</v>
      </c>
      <c r="G13" s="136">
        <f t="shared" si="0"/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6">
        <f t="shared" si="3"/>
        <v>6</v>
      </c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>
        <v>6</v>
      </c>
      <c r="AW13" s="136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9"/>
      <c r="BJ13" s="149"/>
      <c r="BK13" s="149"/>
      <c r="BL13" s="149"/>
      <c r="BM13" s="149"/>
      <c r="BN13" s="149"/>
      <c r="BO13" s="149"/>
      <c r="BP13" s="149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</row>
    <row r="14" spans="1:112" ht="33" customHeight="1">
      <c r="A14" s="134" t="s">
        <v>64</v>
      </c>
      <c r="B14" s="134" t="s">
        <v>74</v>
      </c>
      <c r="C14" s="134"/>
      <c r="D14" s="134"/>
      <c r="E14" s="138" t="s">
        <v>75</v>
      </c>
      <c r="F14" s="136">
        <v>15.37</v>
      </c>
      <c r="G14" s="136">
        <f t="shared" si="0"/>
        <v>43.089999999999996</v>
      </c>
      <c r="H14" s="137">
        <f aca="true" t="shared" si="4" ref="H14:BH14">H15</f>
        <v>18.89</v>
      </c>
      <c r="I14" s="137">
        <f t="shared" si="4"/>
        <v>19.9</v>
      </c>
      <c r="J14" s="137">
        <v>3.22</v>
      </c>
      <c r="K14" s="137">
        <f t="shared" si="4"/>
        <v>0</v>
      </c>
      <c r="L14" s="137">
        <f t="shared" si="4"/>
        <v>0</v>
      </c>
      <c r="M14" s="137">
        <f t="shared" si="4"/>
        <v>0</v>
      </c>
      <c r="N14" s="137">
        <f t="shared" si="4"/>
        <v>0</v>
      </c>
      <c r="O14" s="137">
        <f t="shared" si="4"/>
        <v>0</v>
      </c>
      <c r="P14" s="137">
        <f t="shared" si="4"/>
        <v>0</v>
      </c>
      <c r="Q14" s="137">
        <v>1.08</v>
      </c>
      <c r="R14" s="137">
        <f t="shared" si="4"/>
        <v>0</v>
      </c>
      <c r="S14" s="137">
        <f t="shared" si="4"/>
        <v>0</v>
      </c>
      <c r="T14" s="137">
        <f t="shared" si="4"/>
        <v>0</v>
      </c>
      <c r="U14" s="137">
        <f t="shared" si="4"/>
        <v>31.7</v>
      </c>
      <c r="V14" s="137">
        <f t="shared" si="4"/>
        <v>17.2</v>
      </c>
      <c r="W14" s="137">
        <f t="shared" si="4"/>
        <v>5</v>
      </c>
      <c r="X14" s="137">
        <f t="shared" si="4"/>
        <v>0</v>
      </c>
      <c r="Y14" s="137">
        <f t="shared" si="4"/>
        <v>0</v>
      </c>
      <c r="Z14" s="137">
        <f t="shared" si="4"/>
        <v>0.2</v>
      </c>
      <c r="AA14" s="137">
        <f t="shared" si="4"/>
        <v>1</v>
      </c>
      <c r="AB14" s="137">
        <f t="shared" si="4"/>
        <v>0.3</v>
      </c>
      <c r="AC14" s="137">
        <f t="shared" si="4"/>
        <v>0</v>
      </c>
      <c r="AD14" s="137">
        <f t="shared" si="4"/>
        <v>0</v>
      </c>
      <c r="AE14" s="137">
        <f t="shared" si="4"/>
        <v>7.2</v>
      </c>
      <c r="AF14" s="137">
        <f t="shared" si="4"/>
        <v>0</v>
      </c>
      <c r="AG14" s="137">
        <f t="shared" si="4"/>
        <v>0</v>
      </c>
      <c r="AH14" s="137">
        <f t="shared" si="4"/>
        <v>0</v>
      </c>
      <c r="AI14" s="137">
        <f t="shared" si="4"/>
        <v>0</v>
      </c>
      <c r="AJ14" s="137"/>
      <c r="AK14" s="137">
        <f t="shared" si="4"/>
        <v>0</v>
      </c>
      <c r="AL14" s="137">
        <f t="shared" si="4"/>
        <v>0</v>
      </c>
      <c r="AM14" s="137">
        <f t="shared" si="4"/>
        <v>0</v>
      </c>
      <c r="AN14" s="137">
        <f t="shared" si="4"/>
        <v>0</v>
      </c>
      <c r="AO14" s="137">
        <f t="shared" si="4"/>
        <v>0</v>
      </c>
      <c r="AP14" s="137">
        <f t="shared" si="4"/>
        <v>0</v>
      </c>
      <c r="AQ14" s="137">
        <f t="shared" si="4"/>
        <v>0.8</v>
      </c>
      <c r="AR14" s="137">
        <f t="shared" si="4"/>
        <v>0</v>
      </c>
      <c r="AS14" s="137">
        <f t="shared" si="4"/>
        <v>0</v>
      </c>
      <c r="AT14" s="137">
        <f t="shared" si="4"/>
        <v>0</v>
      </c>
      <c r="AU14" s="137">
        <f t="shared" si="4"/>
        <v>0</v>
      </c>
      <c r="AV14" s="137">
        <f t="shared" si="4"/>
        <v>0</v>
      </c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49"/>
      <c r="BJ14" s="149"/>
      <c r="BK14" s="149"/>
      <c r="BL14" s="149"/>
      <c r="BM14" s="149"/>
      <c r="BN14" s="149"/>
      <c r="BO14" s="149"/>
      <c r="BP14" s="149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</row>
    <row r="15" spans="1:112" ht="33" customHeight="1">
      <c r="A15" s="134" t="s">
        <v>64</v>
      </c>
      <c r="B15" s="134" t="s">
        <v>74</v>
      </c>
      <c r="C15" s="134" t="s">
        <v>68</v>
      </c>
      <c r="D15" s="134"/>
      <c r="E15" s="138" t="s">
        <v>69</v>
      </c>
      <c r="F15" s="136">
        <v>15.37</v>
      </c>
      <c r="G15" s="136">
        <f t="shared" si="0"/>
        <v>43.089999999999996</v>
      </c>
      <c r="H15" s="137">
        <v>18.89</v>
      </c>
      <c r="I15" s="137">
        <v>19.9</v>
      </c>
      <c r="J15" s="137">
        <v>3.22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1.08</v>
      </c>
      <c r="R15" s="137">
        <v>0</v>
      </c>
      <c r="S15" s="137">
        <v>0</v>
      </c>
      <c r="T15" s="137">
        <v>0</v>
      </c>
      <c r="U15" s="136">
        <f>SUM(V15:AV15)</f>
        <v>31.7</v>
      </c>
      <c r="V15" s="145">
        <v>17.2</v>
      </c>
      <c r="W15" s="145">
        <v>5</v>
      </c>
      <c r="X15" s="145">
        <v>0</v>
      </c>
      <c r="Y15" s="145">
        <v>0</v>
      </c>
      <c r="Z15" s="145">
        <v>0.2</v>
      </c>
      <c r="AA15" s="145">
        <v>1</v>
      </c>
      <c r="AB15" s="145">
        <v>0.3</v>
      </c>
      <c r="AC15" s="145">
        <v>0</v>
      </c>
      <c r="AD15" s="145">
        <v>0</v>
      </c>
      <c r="AE15" s="145">
        <v>7.2</v>
      </c>
      <c r="AF15" s="145">
        <v>0</v>
      </c>
      <c r="AG15" s="145">
        <v>0</v>
      </c>
      <c r="AH15" s="145">
        <v>0</v>
      </c>
      <c r="AI15" s="145">
        <v>0</v>
      </c>
      <c r="AJ15" s="145"/>
      <c r="AK15" s="145">
        <v>0</v>
      </c>
      <c r="AL15" s="145">
        <v>0</v>
      </c>
      <c r="AM15" s="145">
        <v>0</v>
      </c>
      <c r="AN15" s="145">
        <v>0</v>
      </c>
      <c r="AO15" s="145">
        <v>0</v>
      </c>
      <c r="AP15" s="145">
        <v>0</v>
      </c>
      <c r="AQ15" s="145">
        <v>0.8</v>
      </c>
      <c r="AR15" s="145">
        <v>0</v>
      </c>
      <c r="AS15" s="145">
        <v>0</v>
      </c>
      <c r="AT15" s="145">
        <v>0</v>
      </c>
      <c r="AU15" s="145">
        <v>0</v>
      </c>
      <c r="AV15" s="145">
        <v>0</v>
      </c>
      <c r="AW15" s="136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9"/>
      <c r="BJ15" s="149"/>
      <c r="BK15" s="149"/>
      <c r="BL15" s="149"/>
      <c r="BM15" s="149"/>
      <c r="BN15" s="149"/>
      <c r="BO15" s="149"/>
      <c r="BP15" s="149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</row>
    <row r="16" spans="1:112" ht="33" customHeight="1">
      <c r="A16" s="134" t="s">
        <v>76</v>
      </c>
      <c r="B16" s="134"/>
      <c r="C16" s="134"/>
      <c r="D16" s="134"/>
      <c r="E16" s="138" t="s">
        <v>77</v>
      </c>
      <c r="F16" s="136">
        <v>55.95</v>
      </c>
      <c r="G16" s="136">
        <v>55.95</v>
      </c>
      <c r="H16" s="137">
        <f aca="true" t="shared" si="5" ref="H16:BH16">H17+H19</f>
        <v>0</v>
      </c>
      <c r="I16" s="137">
        <f t="shared" si="5"/>
        <v>0</v>
      </c>
      <c r="J16" s="137">
        <f t="shared" si="5"/>
        <v>0</v>
      </c>
      <c r="K16" s="137">
        <f t="shared" si="5"/>
        <v>0</v>
      </c>
      <c r="L16" s="137">
        <f t="shared" si="5"/>
        <v>0</v>
      </c>
      <c r="M16" s="136">
        <v>55.95</v>
      </c>
      <c r="N16" s="137">
        <f t="shared" si="5"/>
        <v>0</v>
      </c>
      <c r="O16" s="137">
        <f t="shared" si="5"/>
        <v>0</v>
      </c>
      <c r="P16" s="137">
        <f t="shared" si="5"/>
        <v>0</v>
      </c>
      <c r="Q16" s="137">
        <f t="shared" si="5"/>
        <v>0</v>
      </c>
      <c r="R16" s="137">
        <f t="shared" si="5"/>
        <v>0</v>
      </c>
      <c r="S16" s="137">
        <f t="shared" si="5"/>
        <v>0</v>
      </c>
      <c r="T16" s="137">
        <f t="shared" si="5"/>
        <v>0</v>
      </c>
      <c r="U16" s="137">
        <f t="shared" si="5"/>
        <v>0</v>
      </c>
      <c r="V16" s="137">
        <f t="shared" si="5"/>
        <v>0</v>
      </c>
      <c r="W16" s="137">
        <f t="shared" si="5"/>
        <v>0</v>
      </c>
      <c r="X16" s="137">
        <f t="shared" si="5"/>
        <v>0</v>
      </c>
      <c r="Y16" s="137">
        <f t="shared" si="5"/>
        <v>0</v>
      </c>
      <c r="Z16" s="137">
        <f t="shared" si="5"/>
        <v>0</v>
      </c>
      <c r="AA16" s="137">
        <f t="shared" si="5"/>
        <v>0</v>
      </c>
      <c r="AB16" s="137">
        <f t="shared" si="5"/>
        <v>0</v>
      </c>
      <c r="AC16" s="137">
        <f t="shared" si="5"/>
        <v>0</v>
      </c>
      <c r="AD16" s="137">
        <f t="shared" si="5"/>
        <v>0</v>
      </c>
      <c r="AE16" s="137">
        <f t="shared" si="5"/>
        <v>0</v>
      </c>
      <c r="AF16" s="137">
        <f t="shared" si="5"/>
        <v>0</v>
      </c>
      <c r="AG16" s="137">
        <f t="shared" si="5"/>
        <v>0</v>
      </c>
      <c r="AH16" s="137">
        <f t="shared" si="5"/>
        <v>0</v>
      </c>
      <c r="AI16" s="137">
        <f t="shared" si="5"/>
        <v>0</v>
      </c>
      <c r="AJ16" s="137">
        <f t="shared" si="5"/>
        <v>0</v>
      </c>
      <c r="AK16" s="137">
        <f t="shared" si="5"/>
        <v>0</v>
      </c>
      <c r="AL16" s="137">
        <f t="shared" si="5"/>
        <v>0</v>
      </c>
      <c r="AM16" s="137">
        <f t="shared" si="5"/>
        <v>0</v>
      </c>
      <c r="AN16" s="137">
        <f t="shared" si="5"/>
        <v>0</v>
      </c>
      <c r="AO16" s="137">
        <f t="shared" si="5"/>
        <v>0</v>
      </c>
      <c r="AP16" s="137">
        <f t="shared" si="5"/>
        <v>0</v>
      </c>
      <c r="AQ16" s="137">
        <f t="shared" si="5"/>
        <v>0</v>
      </c>
      <c r="AR16" s="137">
        <f t="shared" si="5"/>
        <v>0</v>
      </c>
      <c r="AS16" s="137">
        <f t="shared" si="5"/>
        <v>0</v>
      </c>
      <c r="AT16" s="137">
        <f t="shared" si="5"/>
        <v>0</v>
      </c>
      <c r="AU16" s="137">
        <f t="shared" si="5"/>
        <v>0</v>
      </c>
      <c r="AV16" s="137">
        <f t="shared" si="5"/>
        <v>0</v>
      </c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49"/>
      <c r="BJ16" s="149"/>
      <c r="BK16" s="149"/>
      <c r="BL16" s="149"/>
      <c r="BM16" s="149"/>
      <c r="BN16" s="149"/>
      <c r="BO16" s="149"/>
      <c r="BP16" s="149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</row>
    <row r="17" spans="1:112" ht="33" customHeight="1">
      <c r="A17" s="134" t="s">
        <v>76</v>
      </c>
      <c r="B17" s="134" t="s">
        <v>78</v>
      </c>
      <c r="C17" s="134"/>
      <c r="D17" s="134"/>
      <c r="E17" s="138" t="s">
        <v>218</v>
      </c>
      <c r="F17" s="136">
        <v>55.95</v>
      </c>
      <c r="G17" s="136">
        <v>55.95</v>
      </c>
      <c r="H17" s="137"/>
      <c r="I17" s="137"/>
      <c r="J17" s="137"/>
      <c r="K17" s="137"/>
      <c r="L17" s="137"/>
      <c r="M17" s="136">
        <v>55.95</v>
      </c>
      <c r="N17" s="137"/>
      <c r="O17" s="137"/>
      <c r="P17" s="137"/>
      <c r="Q17" s="137"/>
      <c r="R17" s="137"/>
      <c r="S17" s="137"/>
      <c r="T17" s="137"/>
      <c r="U17" s="136">
        <f>SUM(V17:AV17)</f>
        <v>0</v>
      </c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36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9"/>
      <c r="BJ17" s="149"/>
      <c r="BK17" s="149"/>
      <c r="BL17" s="149"/>
      <c r="BM17" s="149"/>
      <c r="BN17" s="149"/>
      <c r="BO17" s="149"/>
      <c r="BP17" s="149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</row>
    <row r="18" spans="1:112" ht="33" customHeight="1">
      <c r="A18" s="134" t="s">
        <v>76</v>
      </c>
      <c r="B18" s="134" t="s">
        <v>78</v>
      </c>
      <c r="C18" s="134" t="s">
        <v>78</v>
      </c>
      <c r="D18" s="134"/>
      <c r="E18" s="138" t="s">
        <v>79</v>
      </c>
      <c r="F18" s="136">
        <v>55.95</v>
      </c>
      <c r="G18" s="136">
        <v>55.95</v>
      </c>
      <c r="H18" s="137"/>
      <c r="I18" s="137"/>
      <c r="J18" s="137"/>
      <c r="K18" s="137"/>
      <c r="L18" s="137"/>
      <c r="M18" s="136">
        <v>55.95</v>
      </c>
      <c r="N18" s="137"/>
      <c r="O18" s="137"/>
      <c r="P18" s="137"/>
      <c r="Q18" s="137"/>
      <c r="R18" s="137"/>
      <c r="S18" s="137"/>
      <c r="T18" s="137"/>
      <c r="U18" s="136">
        <f>SUM(V18:AV18)</f>
        <v>0</v>
      </c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36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9"/>
      <c r="BJ18" s="149"/>
      <c r="BK18" s="149"/>
      <c r="BL18" s="149"/>
      <c r="BM18" s="149"/>
      <c r="BN18" s="149"/>
      <c r="BO18" s="149"/>
      <c r="BP18" s="149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</row>
    <row r="19" spans="1:112" ht="33" customHeight="1">
      <c r="A19" s="134" t="s">
        <v>76</v>
      </c>
      <c r="B19" s="134" t="s">
        <v>219</v>
      </c>
      <c r="C19" s="134"/>
      <c r="D19" s="134"/>
      <c r="E19" s="138" t="s">
        <v>220</v>
      </c>
      <c r="F19" s="136">
        <f>G19+U19+AW19</f>
        <v>0</v>
      </c>
      <c r="G19" s="136">
        <f aca="true" t="shared" si="6" ref="G16:G40">SUM(H19:T19)</f>
        <v>0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6">
        <f>SUM(V19:AV19)</f>
        <v>0</v>
      </c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36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9"/>
      <c r="BJ19" s="149"/>
      <c r="BK19" s="149"/>
      <c r="BL19" s="149"/>
      <c r="BM19" s="149"/>
      <c r="BN19" s="149"/>
      <c r="BO19" s="149"/>
      <c r="BP19" s="149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</row>
    <row r="20" spans="1:112" ht="33" customHeight="1">
      <c r="A20" s="134" t="s">
        <v>76</v>
      </c>
      <c r="B20" s="134" t="s">
        <v>219</v>
      </c>
      <c r="C20" s="134" t="s">
        <v>70</v>
      </c>
      <c r="D20" s="134"/>
      <c r="E20" s="138" t="s">
        <v>221</v>
      </c>
      <c r="F20" s="136">
        <f>G20+U20+AW20</f>
        <v>0</v>
      </c>
      <c r="G20" s="136">
        <f t="shared" si="6"/>
        <v>0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6">
        <f>SUM(V20:AV20)</f>
        <v>0</v>
      </c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36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9"/>
      <c r="BJ20" s="149"/>
      <c r="BK20" s="149"/>
      <c r="BL20" s="149"/>
      <c r="BM20" s="149"/>
      <c r="BN20" s="149"/>
      <c r="BO20" s="149"/>
      <c r="BP20" s="149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ht="33" customHeight="1">
      <c r="A21" s="134" t="s">
        <v>80</v>
      </c>
      <c r="B21" s="134"/>
      <c r="C21" s="134"/>
      <c r="D21" s="134"/>
      <c r="E21" s="138" t="s">
        <v>81</v>
      </c>
      <c r="F21" s="136">
        <v>32.77</v>
      </c>
      <c r="G21" s="136">
        <v>32.77</v>
      </c>
      <c r="H21" s="137">
        <f aca="true" t="shared" si="7" ref="H21:BH21">H22+H24</f>
        <v>0</v>
      </c>
      <c r="I21" s="137">
        <f t="shared" si="7"/>
        <v>0</v>
      </c>
      <c r="J21" s="137">
        <f t="shared" si="7"/>
        <v>0</v>
      </c>
      <c r="K21" s="137">
        <f t="shared" si="7"/>
        <v>0</v>
      </c>
      <c r="L21" s="137">
        <f t="shared" si="7"/>
        <v>0</v>
      </c>
      <c r="M21" s="137">
        <f t="shared" si="7"/>
        <v>0</v>
      </c>
      <c r="N21" s="137">
        <f t="shared" si="7"/>
        <v>0</v>
      </c>
      <c r="O21" s="136"/>
      <c r="P21" s="137">
        <f t="shared" si="7"/>
        <v>0</v>
      </c>
      <c r="Q21" s="137">
        <f t="shared" si="7"/>
        <v>0</v>
      </c>
      <c r="R21" s="137">
        <f t="shared" si="7"/>
        <v>0</v>
      </c>
      <c r="S21" s="137">
        <f t="shared" si="7"/>
        <v>0</v>
      </c>
      <c r="T21" s="137">
        <f t="shared" si="7"/>
        <v>0</v>
      </c>
      <c r="U21" s="137">
        <f t="shared" si="7"/>
        <v>0</v>
      </c>
      <c r="V21" s="137">
        <f t="shared" si="7"/>
        <v>0</v>
      </c>
      <c r="W21" s="137">
        <f t="shared" si="7"/>
        <v>0</v>
      </c>
      <c r="X21" s="137">
        <f t="shared" si="7"/>
        <v>0</v>
      </c>
      <c r="Y21" s="137">
        <f t="shared" si="7"/>
        <v>0</v>
      </c>
      <c r="Z21" s="137">
        <f t="shared" si="7"/>
        <v>0</v>
      </c>
      <c r="AA21" s="137">
        <f t="shared" si="7"/>
        <v>0</v>
      </c>
      <c r="AB21" s="137">
        <f t="shared" si="7"/>
        <v>0</v>
      </c>
      <c r="AC21" s="137">
        <f t="shared" si="7"/>
        <v>0</v>
      </c>
      <c r="AD21" s="137">
        <f t="shared" si="7"/>
        <v>0</v>
      </c>
      <c r="AE21" s="137">
        <f t="shared" si="7"/>
        <v>0</v>
      </c>
      <c r="AF21" s="137">
        <f t="shared" si="7"/>
        <v>0</v>
      </c>
      <c r="AG21" s="137">
        <f t="shared" si="7"/>
        <v>0</v>
      </c>
      <c r="AH21" s="137">
        <f t="shared" si="7"/>
        <v>0</v>
      </c>
      <c r="AI21" s="137">
        <f t="shared" si="7"/>
        <v>0</v>
      </c>
      <c r="AJ21" s="137">
        <f t="shared" si="7"/>
        <v>0</v>
      </c>
      <c r="AK21" s="137">
        <f t="shared" si="7"/>
        <v>0</v>
      </c>
      <c r="AL21" s="137">
        <f t="shared" si="7"/>
        <v>0</v>
      </c>
      <c r="AM21" s="137">
        <f t="shared" si="7"/>
        <v>0</v>
      </c>
      <c r="AN21" s="137">
        <f t="shared" si="7"/>
        <v>0</v>
      </c>
      <c r="AO21" s="137">
        <f t="shared" si="7"/>
        <v>0</v>
      </c>
      <c r="AP21" s="137">
        <f t="shared" si="7"/>
        <v>0</v>
      </c>
      <c r="AQ21" s="137">
        <f t="shared" si="7"/>
        <v>0</v>
      </c>
      <c r="AR21" s="137">
        <f t="shared" si="7"/>
        <v>0</v>
      </c>
      <c r="AS21" s="137">
        <f t="shared" si="7"/>
        <v>0</v>
      </c>
      <c r="AT21" s="137">
        <f t="shared" si="7"/>
        <v>0</v>
      </c>
      <c r="AU21" s="137">
        <f t="shared" si="7"/>
        <v>0</v>
      </c>
      <c r="AV21" s="137">
        <f t="shared" si="7"/>
        <v>0</v>
      </c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49"/>
      <c r="BJ21" s="149"/>
      <c r="BK21" s="149"/>
      <c r="BL21" s="149"/>
      <c r="BM21" s="149"/>
      <c r="BN21" s="149"/>
      <c r="BO21" s="149"/>
      <c r="BP21" s="149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</row>
    <row r="22" spans="1:112" ht="33" customHeight="1" hidden="1">
      <c r="A22" s="134"/>
      <c r="B22" s="134"/>
      <c r="C22" s="134"/>
      <c r="D22" s="134"/>
      <c r="E22" s="138"/>
      <c r="F22" s="136"/>
      <c r="G22" s="136"/>
      <c r="H22" s="137"/>
      <c r="I22" s="137"/>
      <c r="J22" s="137"/>
      <c r="K22" s="137"/>
      <c r="L22" s="137"/>
      <c r="M22" s="137"/>
      <c r="N22" s="137"/>
      <c r="O22" s="136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49"/>
      <c r="BJ22" s="149"/>
      <c r="BK22" s="149"/>
      <c r="BL22" s="149"/>
      <c r="BM22" s="149"/>
      <c r="BN22" s="149"/>
      <c r="BO22" s="149"/>
      <c r="BP22" s="149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</row>
    <row r="23" spans="1:112" ht="33" customHeight="1" hidden="1">
      <c r="A23" s="134"/>
      <c r="B23" s="134"/>
      <c r="C23" s="134"/>
      <c r="D23" s="134"/>
      <c r="E23" s="138"/>
      <c r="F23" s="136"/>
      <c r="G23" s="136"/>
      <c r="H23" s="137"/>
      <c r="I23" s="137"/>
      <c r="J23" s="137"/>
      <c r="K23" s="137"/>
      <c r="L23" s="137"/>
      <c r="M23" s="137"/>
      <c r="N23" s="137"/>
      <c r="O23" s="136"/>
      <c r="P23" s="137"/>
      <c r="Q23" s="137"/>
      <c r="R23" s="137"/>
      <c r="S23" s="137"/>
      <c r="T23" s="137"/>
      <c r="U23" s="136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36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9"/>
      <c r="BJ23" s="149"/>
      <c r="BK23" s="149"/>
      <c r="BL23" s="149"/>
      <c r="BM23" s="149"/>
      <c r="BN23" s="149"/>
      <c r="BO23" s="149"/>
      <c r="BP23" s="149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</row>
    <row r="24" spans="1:112" ht="33" customHeight="1">
      <c r="A24" s="134" t="s">
        <v>80</v>
      </c>
      <c r="B24" s="134" t="s">
        <v>82</v>
      </c>
      <c r="C24" s="134"/>
      <c r="D24" s="134"/>
      <c r="E24" s="138" t="s">
        <v>83</v>
      </c>
      <c r="F24" s="136">
        <v>32.77</v>
      </c>
      <c r="G24" s="136">
        <v>32.77</v>
      </c>
      <c r="H24" s="137">
        <f aca="true" t="shared" si="8" ref="H24:BH24">H25+H26</f>
        <v>0</v>
      </c>
      <c r="I24" s="137">
        <f t="shared" si="8"/>
        <v>0</v>
      </c>
      <c r="J24" s="137">
        <f t="shared" si="8"/>
        <v>0</v>
      </c>
      <c r="K24" s="137">
        <f t="shared" si="8"/>
        <v>0</v>
      </c>
      <c r="L24" s="137">
        <f t="shared" si="8"/>
        <v>0</v>
      </c>
      <c r="M24" s="137">
        <f t="shared" si="8"/>
        <v>0</v>
      </c>
      <c r="N24" s="137">
        <f t="shared" si="8"/>
        <v>0</v>
      </c>
      <c r="O24" s="136"/>
      <c r="P24" s="137">
        <f t="shared" si="8"/>
        <v>0</v>
      </c>
      <c r="Q24" s="137">
        <f t="shared" si="8"/>
        <v>0</v>
      </c>
      <c r="R24" s="137">
        <f t="shared" si="8"/>
        <v>0</v>
      </c>
      <c r="S24" s="137">
        <f t="shared" si="8"/>
        <v>0</v>
      </c>
      <c r="T24" s="137">
        <f t="shared" si="8"/>
        <v>0</v>
      </c>
      <c r="U24" s="137">
        <f t="shared" si="8"/>
        <v>0</v>
      </c>
      <c r="V24" s="137">
        <f t="shared" si="8"/>
        <v>0</v>
      </c>
      <c r="W24" s="137">
        <f t="shared" si="8"/>
        <v>0</v>
      </c>
      <c r="X24" s="137">
        <f t="shared" si="8"/>
        <v>0</v>
      </c>
      <c r="Y24" s="137">
        <f t="shared" si="8"/>
        <v>0</v>
      </c>
      <c r="Z24" s="137">
        <f t="shared" si="8"/>
        <v>0</v>
      </c>
      <c r="AA24" s="137">
        <f t="shared" si="8"/>
        <v>0</v>
      </c>
      <c r="AB24" s="137">
        <f t="shared" si="8"/>
        <v>0</v>
      </c>
      <c r="AC24" s="137">
        <f t="shared" si="8"/>
        <v>0</v>
      </c>
      <c r="AD24" s="137">
        <f t="shared" si="8"/>
        <v>0</v>
      </c>
      <c r="AE24" s="137">
        <f t="shared" si="8"/>
        <v>0</v>
      </c>
      <c r="AF24" s="137">
        <f t="shared" si="8"/>
        <v>0</v>
      </c>
      <c r="AG24" s="137">
        <f t="shared" si="8"/>
        <v>0</v>
      </c>
      <c r="AH24" s="137">
        <f t="shared" si="8"/>
        <v>0</v>
      </c>
      <c r="AI24" s="137">
        <f t="shared" si="8"/>
        <v>0</v>
      </c>
      <c r="AJ24" s="137">
        <f t="shared" si="8"/>
        <v>0</v>
      </c>
      <c r="AK24" s="137">
        <f t="shared" si="8"/>
        <v>0</v>
      </c>
      <c r="AL24" s="137">
        <f t="shared" si="8"/>
        <v>0</v>
      </c>
      <c r="AM24" s="137">
        <f t="shared" si="8"/>
        <v>0</v>
      </c>
      <c r="AN24" s="137">
        <f t="shared" si="8"/>
        <v>0</v>
      </c>
      <c r="AO24" s="137">
        <f t="shared" si="8"/>
        <v>0</v>
      </c>
      <c r="AP24" s="137">
        <f t="shared" si="8"/>
        <v>0</v>
      </c>
      <c r="AQ24" s="137">
        <f t="shared" si="8"/>
        <v>0</v>
      </c>
      <c r="AR24" s="137">
        <f t="shared" si="8"/>
        <v>0</v>
      </c>
      <c r="AS24" s="137">
        <f t="shared" si="8"/>
        <v>0</v>
      </c>
      <c r="AT24" s="137">
        <f t="shared" si="8"/>
        <v>0</v>
      </c>
      <c r="AU24" s="137">
        <f t="shared" si="8"/>
        <v>0</v>
      </c>
      <c r="AV24" s="137">
        <f t="shared" si="8"/>
        <v>0</v>
      </c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49"/>
      <c r="BJ24" s="149"/>
      <c r="BK24" s="149"/>
      <c r="BL24" s="149"/>
      <c r="BM24" s="149"/>
      <c r="BN24" s="149"/>
      <c r="BO24" s="149"/>
      <c r="BP24" s="149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</row>
    <row r="25" spans="1:112" ht="33" customHeight="1">
      <c r="A25" s="134" t="s">
        <v>80</v>
      </c>
      <c r="B25" s="134" t="s">
        <v>82</v>
      </c>
      <c r="C25" s="134" t="s">
        <v>68</v>
      </c>
      <c r="D25" s="134"/>
      <c r="E25" s="138" t="s">
        <v>84</v>
      </c>
      <c r="F25" s="136">
        <v>22.22</v>
      </c>
      <c r="G25" s="136">
        <v>22.22</v>
      </c>
      <c r="H25" s="137"/>
      <c r="I25" s="137"/>
      <c r="J25" s="137"/>
      <c r="K25" s="137"/>
      <c r="L25" s="137"/>
      <c r="M25" s="137"/>
      <c r="N25" s="137"/>
      <c r="O25" s="136">
        <v>22.22</v>
      </c>
      <c r="P25" s="137"/>
      <c r="Q25" s="137"/>
      <c r="R25" s="137"/>
      <c r="S25" s="137"/>
      <c r="T25" s="137"/>
      <c r="U25" s="136">
        <f aca="true" t="shared" si="9" ref="U23:U29">SUM(V25:AV25)</f>
        <v>0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36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9"/>
      <c r="BJ25" s="149"/>
      <c r="BK25" s="149"/>
      <c r="BL25" s="149"/>
      <c r="BM25" s="149"/>
      <c r="BN25" s="149"/>
      <c r="BO25" s="149"/>
      <c r="BP25" s="149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</row>
    <row r="26" spans="1:112" ht="24.75" customHeight="1">
      <c r="A26" s="134" t="s">
        <v>80</v>
      </c>
      <c r="B26" s="134" t="s">
        <v>82</v>
      </c>
      <c r="C26" s="134" t="s">
        <v>70</v>
      </c>
      <c r="D26" s="134"/>
      <c r="E26" s="138" t="s">
        <v>85</v>
      </c>
      <c r="F26" s="136">
        <v>10.55</v>
      </c>
      <c r="G26" s="136">
        <v>10.55</v>
      </c>
      <c r="H26" s="137"/>
      <c r="I26" s="137"/>
      <c r="J26" s="137"/>
      <c r="K26" s="137"/>
      <c r="L26" s="137"/>
      <c r="M26" s="137"/>
      <c r="N26" s="137"/>
      <c r="O26" s="136">
        <v>10.55</v>
      </c>
      <c r="P26" s="137"/>
      <c r="Q26" s="137"/>
      <c r="R26" s="137"/>
      <c r="S26" s="137"/>
      <c r="T26" s="137"/>
      <c r="U26" s="136">
        <f t="shared" si="9"/>
        <v>0</v>
      </c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36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9"/>
      <c r="BJ26" s="149"/>
      <c r="BK26" s="149"/>
      <c r="BL26" s="149"/>
      <c r="BM26" s="149"/>
      <c r="BN26" s="149"/>
      <c r="BO26" s="149"/>
      <c r="BP26" s="149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</row>
    <row r="27" spans="1:112" ht="24.75" customHeight="1">
      <c r="A27" s="140" t="s">
        <v>86</v>
      </c>
      <c r="B27" s="140"/>
      <c r="C27" s="140"/>
      <c r="D27" s="140"/>
      <c r="E27" s="138" t="s">
        <v>87</v>
      </c>
      <c r="F27" s="136">
        <v>50</v>
      </c>
      <c r="G27" s="136">
        <f t="shared" si="6"/>
        <v>0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6">
        <v>50</v>
      </c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36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9"/>
      <c r="BJ27" s="149"/>
      <c r="BK27" s="149"/>
      <c r="BL27" s="149"/>
      <c r="BM27" s="149"/>
      <c r="BN27" s="149"/>
      <c r="BO27" s="149"/>
      <c r="BP27" s="149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</row>
    <row r="28" spans="1:112" ht="24.75" customHeight="1">
      <c r="A28" s="140" t="s">
        <v>86</v>
      </c>
      <c r="B28" s="140" t="s">
        <v>78</v>
      </c>
      <c r="C28" s="140"/>
      <c r="D28" s="140"/>
      <c r="E28" s="138" t="s">
        <v>88</v>
      </c>
      <c r="F28" s="136">
        <f>G28+U28+AW28</f>
        <v>0</v>
      </c>
      <c r="G28" s="136">
        <f t="shared" si="6"/>
        <v>0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6">
        <f t="shared" si="9"/>
        <v>0</v>
      </c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36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9"/>
      <c r="BJ28" s="149"/>
      <c r="BK28" s="149"/>
      <c r="BL28" s="149"/>
      <c r="BM28" s="149"/>
      <c r="BN28" s="149"/>
      <c r="BO28" s="149"/>
      <c r="BP28" s="149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</row>
    <row r="29" spans="1:112" ht="24.75" customHeight="1">
      <c r="A29" s="140" t="s">
        <v>86</v>
      </c>
      <c r="B29" s="140" t="s">
        <v>78</v>
      </c>
      <c r="C29" s="140" t="s">
        <v>68</v>
      </c>
      <c r="D29" s="140"/>
      <c r="E29" s="138" t="s">
        <v>88</v>
      </c>
      <c r="F29" s="136">
        <f>G29+U29+AW29</f>
        <v>0</v>
      </c>
      <c r="G29" s="136">
        <f t="shared" si="6"/>
        <v>0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6">
        <f t="shared" si="9"/>
        <v>0</v>
      </c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36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9"/>
      <c r="BJ29" s="149"/>
      <c r="BK29" s="149"/>
      <c r="BL29" s="149"/>
      <c r="BM29" s="149"/>
      <c r="BN29" s="149"/>
      <c r="BO29" s="149"/>
      <c r="BP29" s="149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</row>
    <row r="30" spans="1:112" ht="24.75" customHeight="1">
      <c r="A30" s="140" t="s">
        <v>89</v>
      </c>
      <c r="B30" s="140"/>
      <c r="C30" s="140"/>
      <c r="D30" s="140"/>
      <c r="E30" s="138" t="s">
        <v>90</v>
      </c>
      <c r="F30" s="136">
        <v>504.14</v>
      </c>
      <c r="G30" s="136">
        <f t="shared" si="6"/>
        <v>132.4</v>
      </c>
      <c r="H30" s="137">
        <f aca="true" t="shared" si="10" ref="H30:BH30">H31+H33+H35</f>
        <v>68.52</v>
      </c>
      <c r="I30" s="137">
        <f t="shared" si="10"/>
        <v>0</v>
      </c>
      <c r="J30" s="137">
        <f t="shared" si="10"/>
        <v>0</v>
      </c>
      <c r="K30" s="137">
        <f t="shared" si="10"/>
        <v>0</v>
      </c>
      <c r="L30" s="137">
        <v>54.51</v>
      </c>
      <c r="M30" s="137">
        <f t="shared" si="10"/>
        <v>0</v>
      </c>
      <c r="N30" s="137">
        <f t="shared" si="10"/>
        <v>0</v>
      </c>
      <c r="O30" s="137">
        <f t="shared" si="10"/>
        <v>0</v>
      </c>
      <c r="P30" s="137">
        <f t="shared" si="10"/>
        <v>0</v>
      </c>
      <c r="Q30" s="137">
        <f t="shared" si="10"/>
        <v>8.32</v>
      </c>
      <c r="R30" s="137">
        <f t="shared" si="10"/>
        <v>1.05</v>
      </c>
      <c r="S30" s="137">
        <f t="shared" si="10"/>
        <v>0</v>
      </c>
      <c r="T30" s="137">
        <f t="shared" si="10"/>
        <v>0</v>
      </c>
      <c r="U30" s="137">
        <f t="shared" si="10"/>
        <v>185.1</v>
      </c>
      <c r="V30" s="137">
        <f t="shared" si="10"/>
        <v>29.4</v>
      </c>
      <c r="W30" s="137">
        <f t="shared" si="10"/>
        <v>3</v>
      </c>
      <c r="X30" s="137">
        <f t="shared" si="10"/>
        <v>0</v>
      </c>
      <c r="Y30" s="137">
        <f t="shared" si="10"/>
        <v>0</v>
      </c>
      <c r="Z30" s="137">
        <f t="shared" si="10"/>
        <v>0.5</v>
      </c>
      <c r="AA30" s="137">
        <f t="shared" si="10"/>
        <v>0.8</v>
      </c>
      <c r="AB30" s="137">
        <f t="shared" si="10"/>
        <v>0.4</v>
      </c>
      <c r="AC30" s="137">
        <f t="shared" si="10"/>
        <v>0</v>
      </c>
      <c r="AD30" s="137">
        <f t="shared" si="10"/>
        <v>0</v>
      </c>
      <c r="AE30" s="137">
        <f t="shared" si="10"/>
        <v>18.2</v>
      </c>
      <c r="AF30" s="137">
        <f t="shared" si="10"/>
        <v>0</v>
      </c>
      <c r="AG30" s="137">
        <f t="shared" si="10"/>
        <v>0</v>
      </c>
      <c r="AH30" s="137">
        <f t="shared" si="10"/>
        <v>0</v>
      </c>
      <c r="AI30" s="137">
        <f t="shared" si="10"/>
        <v>0</v>
      </c>
      <c r="AJ30" s="137"/>
      <c r="AK30" s="137">
        <f t="shared" si="10"/>
        <v>0</v>
      </c>
      <c r="AL30" s="137">
        <f t="shared" si="10"/>
        <v>0</v>
      </c>
      <c r="AM30" s="137">
        <f t="shared" si="10"/>
        <v>0</v>
      </c>
      <c r="AN30" s="137">
        <f t="shared" si="10"/>
        <v>0</v>
      </c>
      <c r="AO30" s="137">
        <f t="shared" si="10"/>
        <v>0</v>
      </c>
      <c r="AP30" s="137">
        <f t="shared" si="10"/>
        <v>0</v>
      </c>
      <c r="AQ30" s="137">
        <f t="shared" si="10"/>
        <v>1.8</v>
      </c>
      <c r="AR30" s="137">
        <f t="shared" si="10"/>
        <v>0</v>
      </c>
      <c r="AS30" s="137">
        <f t="shared" si="10"/>
        <v>0</v>
      </c>
      <c r="AT30" s="137">
        <f t="shared" si="10"/>
        <v>0</v>
      </c>
      <c r="AU30" s="137">
        <f t="shared" si="10"/>
        <v>0</v>
      </c>
      <c r="AV30" s="137">
        <f t="shared" si="10"/>
        <v>134</v>
      </c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49"/>
      <c r="BJ30" s="149"/>
      <c r="BK30" s="149"/>
      <c r="BL30" s="149"/>
      <c r="BM30" s="149"/>
      <c r="BN30" s="149"/>
      <c r="BO30" s="149"/>
      <c r="BP30" s="149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</row>
    <row r="31" spans="1:112" ht="24.75" customHeight="1">
      <c r="A31" s="140" t="s">
        <v>89</v>
      </c>
      <c r="B31" s="140" t="s">
        <v>68</v>
      </c>
      <c r="C31" s="140"/>
      <c r="D31" s="140"/>
      <c r="E31" s="138" t="s">
        <v>222</v>
      </c>
      <c r="F31" s="136">
        <v>393.22</v>
      </c>
      <c r="G31" s="136">
        <f t="shared" si="6"/>
        <v>132.4</v>
      </c>
      <c r="H31" s="137">
        <f aca="true" t="shared" si="11" ref="H31:BH31">H32</f>
        <v>68.52</v>
      </c>
      <c r="I31" s="137">
        <f t="shared" si="11"/>
        <v>0</v>
      </c>
      <c r="J31" s="137">
        <f t="shared" si="11"/>
        <v>0</v>
      </c>
      <c r="K31" s="137">
        <f t="shared" si="11"/>
        <v>0</v>
      </c>
      <c r="L31" s="137">
        <v>54.51</v>
      </c>
      <c r="M31" s="137">
        <f t="shared" si="11"/>
        <v>0</v>
      </c>
      <c r="N31" s="137">
        <f t="shared" si="11"/>
        <v>0</v>
      </c>
      <c r="O31" s="137">
        <f t="shared" si="11"/>
        <v>0</v>
      </c>
      <c r="P31" s="137">
        <f t="shared" si="11"/>
        <v>0</v>
      </c>
      <c r="Q31" s="137">
        <f t="shared" si="11"/>
        <v>8.32</v>
      </c>
      <c r="R31" s="137">
        <f t="shared" si="11"/>
        <v>1.05</v>
      </c>
      <c r="S31" s="137">
        <f t="shared" si="11"/>
        <v>0</v>
      </c>
      <c r="T31" s="137">
        <f t="shared" si="11"/>
        <v>0</v>
      </c>
      <c r="U31" s="137">
        <f t="shared" si="11"/>
        <v>41.099999999999994</v>
      </c>
      <c r="V31" s="137">
        <f t="shared" si="11"/>
        <v>16.4</v>
      </c>
      <c r="W31" s="137">
        <f t="shared" si="11"/>
        <v>3</v>
      </c>
      <c r="X31" s="137">
        <f t="shared" si="11"/>
        <v>0</v>
      </c>
      <c r="Y31" s="137">
        <f t="shared" si="11"/>
        <v>0</v>
      </c>
      <c r="Z31" s="137">
        <f t="shared" si="11"/>
        <v>0.5</v>
      </c>
      <c r="AA31" s="137">
        <f t="shared" si="11"/>
        <v>0.8</v>
      </c>
      <c r="AB31" s="137">
        <f t="shared" si="11"/>
        <v>0.4</v>
      </c>
      <c r="AC31" s="137">
        <f t="shared" si="11"/>
        <v>0</v>
      </c>
      <c r="AD31" s="137">
        <f t="shared" si="11"/>
        <v>0</v>
      </c>
      <c r="AE31" s="137">
        <f t="shared" si="11"/>
        <v>18.2</v>
      </c>
      <c r="AF31" s="137">
        <f t="shared" si="11"/>
        <v>0</v>
      </c>
      <c r="AG31" s="137">
        <f t="shared" si="11"/>
        <v>0</v>
      </c>
      <c r="AH31" s="137">
        <f t="shared" si="11"/>
        <v>0</v>
      </c>
      <c r="AI31" s="137">
        <f t="shared" si="11"/>
        <v>0</v>
      </c>
      <c r="AJ31" s="137"/>
      <c r="AK31" s="137">
        <f t="shared" si="11"/>
        <v>0</v>
      </c>
      <c r="AL31" s="137">
        <f t="shared" si="11"/>
        <v>0</v>
      </c>
      <c r="AM31" s="137">
        <f t="shared" si="11"/>
        <v>0</v>
      </c>
      <c r="AN31" s="137">
        <f t="shared" si="11"/>
        <v>0</v>
      </c>
      <c r="AO31" s="137">
        <f t="shared" si="11"/>
        <v>0</v>
      </c>
      <c r="AP31" s="137">
        <f t="shared" si="11"/>
        <v>0</v>
      </c>
      <c r="AQ31" s="137">
        <f t="shared" si="11"/>
        <v>1.8</v>
      </c>
      <c r="AR31" s="137">
        <f t="shared" si="11"/>
        <v>0</v>
      </c>
      <c r="AS31" s="137">
        <f t="shared" si="11"/>
        <v>0</v>
      </c>
      <c r="AT31" s="137">
        <f t="shared" si="11"/>
        <v>0</v>
      </c>
      <c r="AU31" s="137">
        <f t="shared" si="11"/>
        <v>0</v>
      </c>
      <c r="AV31" s="137">
        <f t="shared" si="11"/>
        <v>0</v>
      </c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49"/>
      <c r="BJ31" s="149"/>
      <c r="BK31" s="149"/>
      <c r="BL31" s="149"/>
      <c r="BM31" s="149"/>
      <c r="BN31" s="149"/>
      <c r="BO31" s="149"/>
      <c r="BP31" s="149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</row>
    <row r="32" spans="1:112" ht="24.75" customHeight="1">
      <c r="A32" s="140" t="s">
        <v>89</v>
      </c>
      <c r="B32" s="140" t="s">
        <v>68</v>
      </c>
      <c r="C32" s="140" t="s">
        <v>91</v>
      </c>
      <c r="D32" s="140"/>
      <c r="E32" s="138" t="s">
        <v>92</v>
      </c>
      <c r="F32" s="136">
        <v>165.19</v>
      </c>
      <c r="G32" s="136">
        <f t="shared" si="6"/>
        <v>132.4</v>
      </c>
      <c r="H32" s="137">
        <v>68.52</v>
      </c>
      <c r="I32" s="137"/>
      <c r="J32" s="137">
        <v>0</v>
      </c>
      <c r="K32" s="137">
        <v>0</v>
      </c>
      <c r="L32" s="137">
        <v>54.51</v>
      </c>
      <c r="M32" s="137">
        <v>0</v>
      </c>
      <c r="N32" s="137">
        <v>0</v>
      </c>
      <c r="O32" s="137">
        <v>0</v>
      </c>
      <c r="P32" s="137">
        <v>0</v>
      </c>
      <c r="Q32" s="137">
        <v>8.32</v>
      </c>
      <c r="R32" s="137">
        <v>1.05</v>
      </c>
      <c r="S32" s="137">
        <v>0</v>
      </c>
      <c r="T32" s="137">
        <v>0</v>
      </c>
      <c r="U32" s="136">
        <f aca="true" t="shared" si="12" ref="U32:U40">SUM(V32:AV32)</f>
        <v>41.099999999999994</v>
      </c>
      <c r="V32" s="145">
        <v>16.4</v>
      </c>
      <c r="W32" s="145">
        <v>3</v>
      </c>
      <c r="X32" s="145">
        <v>0</v>
      </c>
      <c r="Y32" s="145">
        <v>0</v>
      </c>
      <c r="Z32" s="145">
        <v>0.5</v>
      </c>
      <c r="AA32" s="145">
        <v>0.8</v>
      </c>
      <c r="AB32" s="145">
        <v>0.4</v>
      </c>
      <c r="AC32" s="145">
        <v>0</v>
      </c>
      <c r="AD32" s="145">
        <v>0</v>
      </c>
      <c r="AE32" s="145">
        <v>18.2</v>
      </c>
      <c r="AF32" s="145">
        <v>0</v>
      </c>
      <c r="AG32" s="145">
        <v>0</v>
      </c>
      <c r="AH32" s="145">
        <v>0</v>
      </c>
      <c r="AI32" s="145">
        <v>0</v>
      </c>
      <c r="AJ32" s="145"/>
      <c r="AK32" s="145">
        <v>0</v>
      </c>
      <c r="AL32" s="145">
        <v>0</v>
      </c>
      <c r="AM32" s="145">
        <v>0</v>
      </c>
      <c r="AN32" s="145">
        <v>0</v>
      </c>
      <c r="AO32" s="145">
        <v>0</v>
      </c>
      <c r="AP32" s="145">
        <v>0</v>
      </c>
      <c r="AQ32" s="145">
        <v>1.8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36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9"/>
      <c r="BJ32" s="149"/>
      <c r="BK32" s="149"/>
      <c r="BL32" s="149"/>
      <c r="BM32" s="149"/>
      <c r="BN32" s="149"/>
      <c r="BO32" s="149"/>
      <c r="BP32" s="149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</row>
    <row r="33" spans="1:112" ht="24.75" customHeight="1">
      <c r="A33" s="140" t="s">
        <v>89</v>
      </c>
      <c r="B33" s="140" t="s">
        <v>78</v>
      </c>
      <c r="C33" s="140"/>
      <c r="D33" s="140"/>
      <c r="E33" s="138" t="s">
        <v>223</v>
      </c>
      <c r="F33" s="136">
        <f>G33+U33+AW33</f>
        <v>10</v>
      </c>
      <c r="G33" s="136">
        <f t="shared" si="6"/>
        <v>0</v>
      </c>
      <c r="H33" s="137">
        <f aca="true" t="shared" si="13" ref="H33:AV33">H34</f>
        <v>0</v>
      </c>
      <c r="I33" s="137">
        <f t="shared" si="13"/>
        <v>0</v>
      </c>
      <c r="J33" s="137">
        <f t="shared" si="13"/>
        <v>0</v>
      </c>
      <c r="K33" s="137">
        <f t="shared" si="13"/>
        <v>0</v>
      </c>
      <c r="L33" s="137">
        <f t="shared" si="13"/>
        <v>0</v>
      </c>
      <c r="M33" s="137">
        <f t="shared" si="13"/>
        <v>0</v>
      </c>
      <c r="N33" s="137">
        <f t="shared" si="13"/>
        <v>0</v>
      </c>
      <c r="O33" s="137">
        <f t="shared" si="13"/>
        <v>0</v>
      </c>
      <c r="P33" s="137">
        <f t="shared" si="13"/>
        <v>0</v>
      </c>
      <c r="Q33" s="137">
        <f t="shared" si="13"/>
        <v>0</v>
      </c>
      <c r="R33" s="137">
        <f t="shared" si="13"/>
        <v>0</v>
      </c>
      <c r="S33" s="137">
        <f t="shared" si="13"/>
        <v>0</v>
      </c>
      <c r="T33" s="137">
        <f t="shared" si="13"/>
        <v>0</v>
      </c>
      <c r="U33" s="137">
        <f t="shared" si="13"/>
        <v>10</v>
      </c>
      <c r="V33" s="137">
        <f t="shared" si="13"/>
        <v>0</v>
      </c>
      <c r="W33" s="137">
        <f t="shared" si="13"/>
        <v>0</v>
      </c>
      <c r="X33" s="137">
        <f t="shared" si="13"/>
        <v>0</v>
      </c>
      <c r="Y33" s="137">
        <f t="shared" si="13"/>
        <v>0</v>
      </c>
      <c r="Z33" s="137">
        <f t="shared" si="13"/>
        <v>0</v>
      </c>
      <c r="AA33" s="137">
        <f t="shared" si="13"/>
        <v>0</v>
      </c>
      <c r="AB33" s="137">
        <f t="shared" si="13"/>
        <v>0</v>
      </c>
      <c r="AC33" s="137">
        <f t="shared" si="13"/>
        <v>0</v>
      </c>
      <c r="AD33" s="137">
        <f t="shared" si="13"/>
        <v>0</v>
      </c>
      <c r="AE33" s="137">
        <f t="shared" si="13"/>
        <v>0</v>
      </c>
      <c r="AF33" s="137">
        <f t="shared" si="13"/>
        <v>0</v>
      </c>
      <c r="AG33" s="137">
        <f t="shared" si="13"/>
        <v>0</v>
      </c>
      <c r="AH33" s="137">
        <f t="shared" si="13"/>
        <v>0</v>
      </c>
      <c r="AI33" s="137">
        <f t="shared" si="13"/>
        <v>0</v>
      </c>
      <c r="AJ33" s="137">
        <f t="shared" si="13"/>
        <v>0</v>
      </c>
      <c r="AK33" s="137">
        <f t="shared" si="13"/>
        <v>0</v>
      </c>
      <c r="AL33" s="137">
        <f t="shared" si="13"/>
        <v>0</v>
      </c>
      <c r="AM33" s="137">
        <f t="shared" si="13"/>
        <v>0</v>
      </c>
      <c r="AN33" s="137">
        <f t="shared" si="13"/>
        <v>0</v>
      </c>
      <c r="AO33" s="137">
        <f t="shared" si="13"/>
        <v>0</v>
      </c>
      <c r="AP33" s="137">
        <f t="shared" si="13"/>
        <v>0</v>
      </c>
      <c r="AQ33" s="137">
        <f t="shared" si="13"/>
        <v>0</v>
      </c>
      <c r="AR33" s="137">
        <f t="shared" si="13"/>
        <v>0</v>
      </c>
      <c r="AS33" s="137">
        <f t="shared" si="13"/>
        <v>0</v>
      </c>
      <c r="AT33" s="137">
        <f t="shared" si="13"/>
        <v>0</v>
      </c>
      <c r="AU33" s="137">
        <f t="shared" si="13"/>
        <v>0</v>
      </c>
      <c r="AV33" s="137">
        <f t="shared" si="13"/>
        <v>10</v>
      </c>
      <c r="AW33" s="136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9"/>
      <c r="BJ33" s="149"/>
      <c r="BK33" s="149"/>
      <c r="BL33" s="149"/>
      <c r="BM33" s="149"/>
      <c r="BN33" s="149"/>
      <c r="BO33" s="149"/>
      <c r="BP33" s="149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</row>
    <row r="34" spans="1:112" ht="24.75" customHeight="1">
      <c r="A34" s="140" t="s">
        <v>89</v>
      </c>
      <c r="B34" s="140" t="s">
        <v>78</v>
      </c>
      <c r="C34" s="140" t="s">
        <v>72</v>
      </c>
      <c r="D34" s="140"/>
      <c r="E34" s="138" t="s">
        <v>224</v>
      </c>
      <c r="F34" s="136">
        <f>G34+U34+AW34</f>
        <v>10</v>
      </c>
      <c r="G34" s="136">
        <f t="shared" si="6"/>
        <v>0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6">
        <f t="shared" si="12"/>
        <v>10</v>
      </c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>
        <v>10</v>
      </c>
      <c r="AW34" s="136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9"/>
      <c r="BJ34" s="149"/>
      <c r="BK34" s="149"/>
      <c r="BL34" s="149"/>
      <c r="BM34" s="149"/>
      <c r="BN34" s="149"/>
      <c r="BO34" s="149"/>
      <c r="BP34" s="149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</row>
    <row r="35" spans="1:112" ht="24.75" customHeight="1">
      <c r="A35" s="140" t="s">
        <v>89</v>
      </c>
      <c r="B35" s="140" t="s">
        <v>93</v>
      </c>
      <c r="C35" s="140"/>
      <c r="D35" s="140"/>
      <c r="E35" s="138" t="s">
        <v>94</v>
      </c>
      <c r="F35" s="136">
        <f>G35+U35+AW35</f>
        <v>134</v>
      </c>
      <c r="G35" s="136">
        <f t="shared" si="6"/>
        <v>0</v>
      </c>
      <c r="H35" s="137">
        <f aca="true" t="shared" si="14" ref="H35:BH35">H36+H37</f>
        <v>0</v>
      </c>
      <c r="I35" s="137">
        <f t="shared" si="14"/>
        <v>0</v>
      </c>
      <c r="J35" s="137">
        <f t="shared" si="14"/>
        <v>0</v>
      </c>
      <c r="K35" s="137">
        <f t="shared" si="14"/>
        <v>0</v>
      </c>
      <c r="L35" s="137">
        <f t="shared" si="14"/>
        <v>0</v>
      </c>
      <c r="M35" s="137">
        <f t="shared" si="14"/>
        <v>0</v>
      </c>
      <c r="N35" s="137">
        <f t="shared" si="14"/>
        <v>0</v>
      </c>
      <c r="O35" s="137">
        <f t="shared" si="14"/>
        <v>0</v>
      </c>
      <c r="P35" s="137">
        <f t="shared" si="14"/>
        <v>0</v>
      </c>
      <c r="Q35" s="137">
        <f t="shared" si="14"/>
        <v>0</v>
      </c>
      <c r="R35" s="137">
        <f t="shared" si="14"/>
        <v>0</v>
      </c>
      <c r="S35" s="137">
        <f t="shared" si="14"/>
        <v>0</v>
      </c>
      <c r="T35" s="137">
        <f t="shared" si="14"/>
        <v>0</v>
      </c>
      <c r="U35" s="137">
        <v>134</v>
      </c>
      <c r="V35" s="137">
        <f t="shared" si="14"/>
        <v>13</v>
      </c>
      <c r="W35" s="137">
        <f t="shared" si="14"/>
        <v>0</v>
      </c>
      <c r="X35" s="137">
        <f t="shared" si="14"/>
        <v>0</v>
      </c>
      <c r="Y35" s="137">
        <f t="shared" si="14"/>
        <v>0</v>
      </c>
      <c r="Z35" s="137">
        <f t="shared" si="14"/>
        <v>0</v>
      </c>
      <c r="AA35" s="137">
        <f t="shared" si="14"/>
        <v>0</v>
      </c>
      <c r="AB35" s="137">
        <f t="shared" si="14"/>
        <v>0</v>
      </c>
      <c r="AC35" s="137">
        <f t="shared" si="14"/>
        <v>0</v>
      </c>
      <c r="AD35" s="137">
        <f t="shared" si="14"/>
        <v>0</v>
      </c>
      <c r="AE35" s="137">
        <f t="shared" si="14"/>
        <v>0</v>
      </c>
      <c r="AF35" s="137">
        <f t="shared" si="14"/>
        <v>0</v>
      </c>
      <c r="AG35" s="137">
        <f t="shared" si="14"/>
        <v>0</v>
      </c>
      <c r="AH35" s="137">
        <f t="shared" si="14"/>
        <v>0</v>
      </c>
      <c r="AI35" s="137">
        <f t="shared" si="14"/>
        <v>0</v>
      </c>
      <c r="AJ35" s="137">
        <f t="shared" si="14"/>
        <v>0</v>
      </c>
      <c r="AK35" s="137">
        <f t="shared" si="14"/>
        <v>0</v>
      </c>
      <c r="AL35" s="137">
        <f t="shared" si="14"/>
        <v>0</v>
      </c>
      <c r="AM35" s="137">
        <f t="shared" si="14"/>
        <v>0</v>
      </c>
      <c r="AN35" s="137">
        <f t="shared" si="14"/>
        <v>0</v>
      </c>
      <c r="AO35" s="137">
        <f t="shared" si="14"/>
        <v>0</v>
      </c>
      <c r="AP35" s="137">
        <f t="shared" si="14"/>
        <v>0</v>
      </c>
      <c r="AQ35" s="137">
        <f t="shared" si="14"/>
        <v>0</v>
      </c>
      <c r="AR35" s="137">
        <f t="shared" si="14"/>
        <v>0</v>
      </c>
      <c r="AS35" s="137">
        <f t="shared" si="14"/>
        <v>0</v>
      </c>
      <c r="AT35" s="137">
        <f t="shared" si="14"/>
        <v>0</v>
      </c>
      <c r="AU35" s="137">
        <f t="shared" si="14"/>
        <v>0</v>
      </c>
      <c r="AV35" s="137">
        <f t="shared" si="14"/>
        <v>124</v>
      </c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49"/>
      <c r="BJ35" s="149"/>
      <c r="BK35" s="149"/>
      <c r="BL35" s="149"/>
      <c r="BM35" s="149"/>
      <c r="BN35" s="149"/>
      <c r="BO35" s="149"/>
      <c r="BP35" s="149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</row>
    <row r="36" spans="1:112" ht="24.75" customHeight="1">
      <c r="A36" s="140" t="s">
        <v>89</v>
      </c>
      <c r="B36" s="140" t="s">
        <v>93</v>
      </c>
      <c r="C36" s="140" t="s">
        <v>78</v>
      </c>
      <c r="D36" s="140"/>
      <c r="E36" s="138" t="s">
        <v>95</v>
      </c>
      <c r="F36" s="136">
        <f>G36+U36+AW36</f>
        <v>39</v>
      </c>
      <c r="G36" s="136">
        <f t="shared" si="6"/>
        <v>0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6">
        <v>39</v>
      </c>
      <c r="V36" s="145">
        <v>13</v>
      </c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>
        <v>39</v>
      </c>
      <c r="AW36" s="136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9"/>
      <c r="BJ36" s="149"/>
      <c r="BK36" s="149"/>
      <c r="BL36" s="149"/>
      <c r="BM36" s="149"/>
      <c r="BN36" s="149"/>
      <c r="BO36" s="149"/>
      <c r="BP36" s="149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</row>
    <row r="37" spans="1:112" ht="24.75" customHeight="1">
      <c r="A37" s="140" t="s">
        <v>89</v>
      </c>
      <c r="B37" s="140" t="s">
        <v>93</v>
      </c>
      <c r="C37" s="140" t="s">
        <v>93</v>
      </c>
      <c r="D37" s="140"/>
      <c r="E37" s="138" t="s">
        <v>96</v>
      </c>
      <c r="F37" s="136">
        <f>G37+U37+AW37</f>
        <v>95</v>
      </c>
      <c r="G37" s="136">
        <f t="shared" si="6"/>
        <v>0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6">
        <v>95</v>
      </c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>
        <v>85</v>
      </c>
      <c r="AW37" s="136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9"/>
      <c r="BJ37" s="149"/>
      <c r="BK37" s="149"/>
      <c r="BL37" s="149"/>
      <c r="BM37" s="149"/>
      <c r="BN37" s="149"/>
      <c r="BO37" s="149"/>
      <c r="BP37" s="149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</row>
    <row r="38" spans="1:112" ht="24.75" customHeight="1">
      <c r="A38" s="140" t="s">
        <v>97</v>
      </c>
      <c r="B38" s="140"/>
      <c r="C38" s="140"/>
      <c r="D38" s="140"/>
      <c r="E38" s="138" t="s">
        <v>98</v>
      </c>
      <c r="F38" s="136">
        <v>41.95</v>
      </c>
      <c r="G38" s="136">
        <v>41.95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6">
        <v>41.95</v>
      </c>
      <c r="S38" s="137"/>
      <c r="T38" s="137"/>
      <c r="U38" s="136">
        <f t="shared" si="12"/>
        <v>0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36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9"/>
      <c r="BJ38" s="149"/>
      <c r="BK38" s="149"/>
      <c r="BL38" s="149"/>
      <c r="BM38" s="149"/>
      <c r="BN38" s="149"/>
      <c r="BO38" s="149"/>
      <c r="BP38" s="149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</row>
    <row r="39" spans="1:112" ht="24.75" customHeight="1">
      <c r="A39" s="140" t="s">
        <v>97</v>
      </c>
      <c r="B39" s="140" t="s">
        <v>70</v>
      </c>
      <c r="C39" s="140"/>
      <c r="D39" s="140"/>
      <c r="E39" s="138" t="s">
        <v>99</v>
      </c>
      <c r="F39" s="136">
        <v>41.95</v>
      </c>
      <c r="G39" s="136">
        <v>41.95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6">
        <v>41.95</v>
      </c>
      <c r="S39" s="137"/>
      <c r="T39" s="137"/>
      <c r="U39" s="136">
        <f t="shared" si="12"/>
        <v>0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36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9"/>
      <c r="BJ39" s="149"/>
      <c r="BK39" s="149"/>
      <c r="BL39" s="149"/>
      <c r="BM39" s="149"/>
      <c r="BN39" s="149"/>
      <c r="BO39" s="149"/>
      <c r="BP39" s="149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</row>
    <row r="40" spans="1:112" ht="24.75" customHeight="1">
      <c r="A40" s="140" t="s">
        <v>97</v>
      </c>
      <c r="B40" s="140" t="s">
        <v>70</v>
      </c>
      <c r="C40" s="140" t="s">
        <v>68</v>
      </c>
      <c r="D40" s="140"/>
      <c r="E40" s="138" t="s">
        <v>100</v>
      </c>
      <c r="F40" s="136">
        <v>41.95</v>
      </c>
      <c r="G40" s="136">
        <v>41.95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6">
        <v>41.95</v>
      </c>
      <c r="S40" s="137"/>
      <c r="T40" s="137"/>
      <c r="U40" s="136">
        <f t="shared" si="12"/>
        <v>0</v>
      </c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36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9"/>
      <c r="BJ40" s="149"/>
      <c r="BK40" s="149"/>
      <c r="BL40" s="149"/>
      <c r="BM40" s="149"/>
      <c r="BN40" s="149"/>
      <c r="BO40" s="149"/>
      <c r="BP40" s="149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7">
      <selection activeCell="G11" sqref="G1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0" width="6.875" style="1" customWidth="1"/>
    <col min="11" max="11" width="11.875" style="1" customWidth="1"/>
    <col min="12" max="16384" width="6.875" style="1" customWidth="1"/>
  </cols>
  <sheetData>
    <row r="1" spans="1:3" ht="24" customHeight="1">
      <c r="A1" s="100" t="s">
        <v>225</v>
      </c>
      <c r="B1" s="100"/>
      <c r="C1" s="100"/>
    </row>
    <row r="2" spans="1:8" ht="19.5" customHeight="1">
      <c r="A2" s="42"/>
      <c r="B2" s="42"/>
      <c r="C2" s="42"/>
      <c r="D2" s="43"/>
      <c r="E2" s="42"/>
      <c r="F2" s="42"/>
      <c r="G2" s="44"/>
      <c r="H2" s="66"/>
    </row>
    <row r="3" spans="1:8" ht="25.5" customHeight="1">
      <c r="A3" s="101" t="s">
        <v>226</v>
      </c>
      <c r="B3" s="102"/>
      <c r="C3" s="102"/>
      <c r="D3" s="102"/>
      <c r="E3" s="102"/>
      <c r="F3" s="102"/>
      <c r="G3" s="102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6"/>
    </row>
    <row r="5" spans="1:8" ht="19.5" customHeight="1">
      <c r="A5" s="103" t="s">
        <v>227</v>
      </c>
      <c r="B5" s="103"/>
      <c r="C5" s="104"/>
      <c r="D5" s="104"/>
      <c r="E5" s="19" t="s">
        <v>103</v>
      </c>
      <c r="F5" s="19"/>
      <c r="G5" s="19"/>
      <c r="H5" s="66"/>
    </row>
    <row r="6" spans="1:8" ht="19.5" customHeight="1">
      <c r="A6" s="10" t="s">
        <v>50</v>
      </c>
      <c r="B6" s="105"/>
      <c r="C6" s="106" t="s">
        <v>51</v>
      </c>
      <c r="D6" s="107" t="s">
        <v>228</v>
      </c>
      <c r="E6" s="19" t="s">
        <v>40</v>
      </c>
      <c r="F6" s="13" t="s">
        <v>229</v>
      </c>
      <c r="G6" s="108" t="s">
        <v>230</v>
      </c>
      <c r="H6" s="66"/>
    </row>
    <row r="7" spans="1:8" ht="33.75" customHeight="1">
      <c r="A7" s="21" t="s">
        <v>60</v>
      </c>
      <c r="B7" s="22" t="s">
        <v>61</v>
      </c>
      <c r="C7" s="109"/>
      <c r="D7" s="110"/>
      <c r="E7" s="25"/>
      <c r="F7" s="26"/>
      <c r="G7" s="55"/>
      <c r="H7" s="66"/>
    </row>
    <row r="8" spans="1:8" ht="21.75" customHeight="1">
      <c r="A8" s="92"/>
      <c r="B8" s="92"/>
      <c r="C8" s="92" t="s">
        <v>63</v>
      </c>
      <c r="D8" s="89" t="s">
        <v>0</v>
      </c>
      <c r="E8" s="87">
        <v>824.53</v>
      </c>
      <c r="F8" s="87">
        <f>E8-G8</f>
        <v>751.97</v>
      </c>
      <c r="G8" s="28">
        <v>72.56</v>
      </c>
      <c r="H8" s="67"/>
    </row>
    <row r="9" spans="1:7" ht="21.75" customHeight="1">
      <c r="A9" s="92" t="s">
        <v>64</v>
      </c>
      <c r="B9" s="92"/>
      <c r="C9" s="92"/>
      <c r="D9" s="89" t="s">
        <v>65</v>
      </c>
      <c r="E9" s="87">
        <v>304.57</v>
      </c>
      <c r="F9" s="87">
        <v>304.57</v>
      </c>
      <c r="G9" s="28"/>
    </row>
    <row r="10" spans="1:7" ht="21.75" customHeight="1">
      <c r="A10" s="92" t="s">
        <v>64</v>
      </c>
      <c r="B10" s="92" t="s">
        <v>66</v>
      </c>
      <c r="C10" s="92"/>
      <c r="D10" s="89" t="s">
        <v>67</v>
      </c>
      <c r="E10" s="87">
        <v>304.57</v>
      </c>
      <c r="F10" s="87">
        <v>304.57</v>
      </c>
      <c r="G10" s="28"/>
    </row>
    <row r="11" spans="1:7" ht="21.75" customHeight="1">
      <c r="A11" s="92" t="s">
        <v>64</v>
      </c>
      <c r="B11" s="92" t="s">
        <v>74</v>
      </c>
      <c r="C11" s="92"/>
      <c r="D11" s="89" t="s">
        <v>75</v>
      </c>
      <c r="E11" s="87">
        <v>15.35</v>
      </c>
      <c r="F11" s="87">
        <v>15.35</v>
      </c>
      <c r="G11" s="28"/>
    </row>
    <row r="12" spans="1:7" ht="21.75" customHeight="1">
      <c r="A12" s="92" t="s">
        <v>76</v>
      </c>
      <c r="B12" s="92"/>
      <c r="C12" s="92"/>
      <c r="D12" s="89" t="s">
        <v>77</v>
      </c>
      <c r="E12" s="87">
        <v>55.95</v>
      </c>
      <c r="F12" s="87">
        <v>55.95</v>
      </c>
      <c r="G12" s="28"/>
    </row>
    <row r="13" spans="1:7" ht="21.75" customHeight="1">
      <c r="A13" s="92" t="s">
        <v>76</v>
      </c>
      <c r="B13" s="92" t="s">
        <v>78</v>
      </c>
      <c r="C13" s="92"/>
      <c r="D13" s="89" t="s">
        <v>79</v>
      </c>
      <c r="E13" s="87">
        <v>55.95</v>
      </c>
      <c r="F13" s="87">
        <v>55.95</v>
      </c>
      <c r="G13" s="28"/>
    </row>
    <row r="14" spans="1:7" ht="21.75" customHeight="1">
      <c r="A14" s="92" t="s">
        <v>80</v>
      </c>
      <c r="B14" s="92"/>
      <c r="C14" s="92"/>
      <c r="D14" s="89" t="s">
        <v>81</v>
      </c>
      <c r="E14" s="87">
        <v>32.77</v>
      </c>
      <c r="F14" s="87">
        <v>32.77</v>
      </c>
      <c r="G14" s="28"/>
    </row>
    <row r="15" spans="1:7" ht="21.75" customHeight="1">
      <c r="A15" s="92" t="s">
        <v>80</v>
      </c>
      <c r="B15" s="92" t="s">
        <v>82</v>
      </c>
      <c r="C15" s="92"/>
      <c r="D15" s="89" t="s">
        <v>83</v>
      </c>
      <c r="E15" s="87">
        <v>32.77</v>
      </c>
      <c r="F15" s="87">
        <v>32.77</v>
      </c>
      <c r="G15" s="28"/>
    </row>
    <row r="16" spans="1:7" ht="21.75" customHeight="1">
      <c r="A16" s="111" t="s">
        <v>89</v>
      </c>
      <c r="B16" s="111"/>
      <c r="C16" s="111"/>
      <c r="D16" s="89" t="s">
        <v>90</v>
      </c>
      <c r="E16" s="28">
        <v>393.22</v>
      </c>
      <c r="F16" s="28">
        <v>393.22</v>
      </c>
      <c r="G16" s="28"/>
    </row>
    <row r="17" spans="1:7" ht="21.75" customHeight="1">
      <c r="A17" s="111" t="s">
        <v>89</v>
      </c>
      <c r="B17" s="111" t="s">
        <v>68</v>
      </c>
      <c r="C17" s="111"/>
      <c r="D17" s="89" t="s">
        <v>222</v>
      </c>
      <c r="E17" s="28">
        <v>393.22</v>
      </c>
      <c r="F17" s="28">
        <v>393.22</v>
      </c>
      <c r="G17" s="28"/>
    </row>
    <row r="18" spans="1:7" ht="21.75" customHeight="1">
      <c r="A18" s="111" t="s">
        <v>89</v>
      </c>
      <c r="B18" s="111" t="s">
        <v>93</v>
      </c>
      <c r="C18" s="111"/>
      <c r="D18" s="89" t="s">
        <v>94</v>
      </c>
      <c r="E18" s="28">
        <v>393.22</v>
      </c>
      <c r="F18" s="28">
        <v>393.22</v>
      </c>
      <c r="G18" s="28"/>
    </row>
    <row r="19" spans="1:7" ht="24.75" customHeight="1">
      <c r="A19" s="111" t="s">
        <v>97</v>
      </c>
      <c r="B19" s="111"/>
      <c r="C19" s="111"/>
      <c r="D19" s="89" t="s">
        <v>98</v>
      </c>
      <c r="E19" s="112">
        <v>41.95</v>
      </c>
      <c r="F19" s="112">
        <v>41.95</v>
      </c>
      <c r="G19" s="113"/>
    </row>
    <row r="20" spans="1:7" ht="24.75" customHeight="1">
      <c r="A20" s="111" t="s">
        <v>97</v>
      </c>
      <c r="B20" s="111" t="s">
        <v>70</v>
      </c>
      <c r="C20" s="111"/>
      <c r="D20" s="89" t="s">
        <v>99</v>
      </c>
      <c r="E20" s="112">
        <v>41.95</v>
      </c>
      <c r="F20" s="112">
        <v>41.95</v>
      </c>
      <c r="G20" s="11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8"/>
  <sheetViews>
    <sheetView view="pageBreakPreview" zoomScaleSheetLayoutView="100" workbookViewId="0" topLeftCell="A2">
      <selection activeCell="J24" sqref="J24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231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232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50</v>
      </c>
      <c r="B5" s="15"/>
      <c r="C5" s="16"/>
      <c r="D5" s="17" t="s">
        <v>51</v>
      </c>
      <c r="E5" s="18" t="s">
        <v>233</v>
      </c>
      <c r="F5" s="13" t="s">
        <v>53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60</v>
      </c>
      <c r="B6" s="21" t="s">
        <v>61</v>
      </c>
      <c r="C6" s="22" t="s">
        <v>62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89"/>
      <c r="B7" s="89"/>
      <c r="C7" s="89"/>
      <c r="D7" s="89" t="s">
        <v>63</v>
      </c>
      <c r="E7" s="90" t="s">
        <v>0</v>
      </c>
      <c r="F7" s="91">
        <f>F8+F25</f>
        <v>265.56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92" t="s">
        <v>234</v>
      </c>
      <c r="B8" s="92"/>
      <c r="C8" s="92"/>
      <c r="D8" s="93" t="s">
        <v>235</v>
      </c>
      <c r="E8" s="94"/>
      <c r="F8" s="91">
        <f>F9+F22</f>
        <v>131.56</v>
      </c>
    </row>
    <row r="9" spans="1:6" ht="21" customHeight="1">
      <c r="A9" s="92" t="s">
        <v>64</v>
      </c>
      <c r="B9" s="92"/>
      <c r="C9" s="92"/>
      <c r="D9" s="93" t="s">
        <v>65</v>
      </c>
      <c r="E9" s="94"/>
      <c r="F9" s="91">
        <f>F10</f>
        <v>81.56</v>
      </c>
    </row>
    <row r="10" spans="1:6" ht="21" customHeight="1">
      <c r="A10" s="92" t="s">
        <v>64</v>
      </c>
      <c r="B10" s="92" t="s">
        <v>66</v>
      </c>
      <c r="C10" s="92"/>
      <c r="D10" s="93" t="s">
        <v>67</v>
      </c>
      <c r="E10" s="94"/>
      <c r="F10" s="95">
        <v>81.56</v>
      </c>
    </row>
    <row r="11" spans="1:6" ht="21" customHeight="1">
      <c r="A11" s="92" t="s">
        <v>64</v>
      </c>
      <c r="B11" s="92" t="s">
        <v>66</v>
      </c>
      <c r="C11" s="92" t="s">
        <v>68</v>
      </c>
      <c r="D11" s="93" t="s">
        <v>236</v>
      </c>
      <c r="E11" s="94" t="s">
        <v>237</v>
      </c>
      <c r="F11" s="96">
        <v>3.5</v>
      </c>
    </row>
    <row r="12" spans="1:6" ht="21" customHeight="1">
      <c r="A12" s="92" t="s">
        <v>64</v>
      </c>
      <c r="B12" s="92" t="s">
        <v>66</v>
      </c>
      <c r="C12" s="92" t="s">
        <v>68</v>
      </c>
      <c r="D12" s="93" t="s">
        <v>236</v>
      </c>
      <c r="E12" s="94" t="s">
        <v>238</v>
      </c>
      <c r="F12" s="96">
        <v>7.06</v>
      </c>
    </row>
    <row r="13" spans="1:6" ht="21" customHeight="1">
      <c r="A13" s="92" t="s">
        <v>64</v>
      </c>
      <c r="B13" s="92" t="s">
        <v>66</v>
      </c>
      <c r="C13" s="92" t="s">
        <v>68</v>
      </c>
      <c r="D13" s="93" t="s">
        <v>236</v>
      </c>
      <c r="E13" s="94" t="s">
        <v>239</v>
      </c>
      <c r="F13" s="96">
        <v>3</v>
      </c>
    </row>
    <row r="14" spans="1:6" ht="21" customHeight="1">
      <c r="A14" s="92" t="s">
        <v>64</v>
      </c>
      <c r="B14" s="92" t="s">
        <v>66</v>
      </c>
      <c r="C14" s="92" t="s">
        <v>68</v>
      </c>
      <c r="D14" s="93" t="s">
        <v>236</v>
      </c>
      <c r="E14" s="94" t="s">
        <v>240</v>
      </c>
      <c r="F14" s="96">
        <v>4</v>
      </c>
    </row>
    <row r="15" spans="1:6" ht="21" customHeight="1">
      <c r="A15" s="92" t="s">
        <v>64</v>
      </c>
      <c r="B15" s="92" t="s">
        <v>66</v>
      </c>
      <c r="C15" s="92" t="s">
        <v>68</v>
      </c>
      <c r="D15" s="93" t="s">
        <v>236</v>
      </c>
      <c r="E15" s="94" t="s">
        <v>241</v>
      </c>
      <c r="F15" s="96">
        <v>3</v>
      </c>
    </row>
    <row r="16" spans="1:6" ht="21" customHeight="1">
      <c r="A16" s="92" t="s">
        <v>64</v>
      </c>
      <c r="B16" s="92" t="s">
        <v>66</v>
      </c>
      <c r="C16" s="92" t="s">
        <v>68</v>
      </c>
      <c r="D16" s="93" t="s">
        <v>236</v>
      </c>
      <c r="E16" s="94" t="s">
        <v>242</v>
      </c>
      <c r="F16" s="96">
        <v>30</v>
      </c>
    </row>
    <row r="17" spans="1:6" ht="21" customHeight="1">
      <c r="A17" s="92" t="s">
        <v>64</v>
      </c>
      <c r="B17" s="92" t="s">
        <v>66</v>
      </c>
      <c r="C17" s="92" t="s">
        <v>68</v>
      </c>
      <c r="D17" s="93" t="s">
        <v>236</v>
      </c>
      <c r="E17" s="94" t="s">
        <v>243</v>
      </c>
      <c r="F17" s="96">
        <v>6</v>
      </c>
    </row>
    <row r="18" spans="1:6" ht="21" customHeight="1">
      <c r="A18" s="92" t="s">
        <v>64</v>
      </c>
      <c r="B18" s="92" t="s">
        <v>66</v>
      </c>
      <c r="C18" s="92" t="s">
        <v>68</v>
      </c>
      <c r="D18" s="93" t="s">
        <v>236</v>
      </c>
      <c r="E18" s="94" t="s">
        <v>244</v>
      </c>
      <c r="F18" s="96">
        <v>1</v>
      </c>
    </row>
    <row r="19" spans="1:6" ht="21" customHeight="1">
      <c r="A19" s="92" t="s">
        <v>64</v>
      </c>
      <c r="B19" s="92" t="s">
        <v>66</v>
      </c>
      <c r="C19" s="92" t="s">
        <v>70</v>
      </c>
      <c r="D19" s="93" t="s">
        <v>245</v>
      </c>
      <c r="E19" s="94" t="s">
        <v>246</v>
      </c>
      <c r="F19" s="96">
        <v>10</v>
      </c>
    </row>
    <row r="20" spans="1:6" ht="24" customHeight="1">
      <c r="A20" s="92" t="s">
        <v>64</v>
      </c>
      <c r="B20" s="92" t="s">
        <v>66</v>
      </c>
      <c r="C20" s="92" t="s">
        <v>70</v>
      </c>
      <c r="D20" s="93" t="s">
        <v>245</v>
      </c>
      <c r="E20" s="94" t="s">
        <v>247</v>
      </c>
      <c r="F20" s="96">
        <v>3</v>
      </c>
    </row>
    <row r="21" spans="1:6" ht="12.75" customHeight="1">
      <c r="A21" s="92" t="s">
        <v>64</v>
      </c>
      <c r="B21" s="92" t="s">
        <v>66</v>
      </c>
      <c r="C21" s="92" t="s">
        <v>72</v>
      </c>
      <c r="D21" s="93" t="s">
        <v>73</v>
      </c>
      <c r="E21" s="94" t="s">
        <v>248</v>
      </c>
      <c r="F21" s="96">
        <v>11</v>
      </c>
    </row>
    <row r="22" spans="1:6" ht="24.75" customHeight="1">
      <c r="A22" s="92" t="s">
        <v>86</v>
      </c>
      <c r="B22" s="92"/>
      <c r="C22" s="92"/>
      <c r="D22" s="93" t="s">
        <v>87</v>
      </c>
      <c r="E22" s="97"/>
      <c r="F22" s="98">
        <v>50</v>
      </c>
    </row>
    <row r="23" spans="1:6" ht="24.75" customHeight="1">
      <c r="A23" s="92" t="s">
        <v>86</v>
      </c>
      <c r="B23" s="92" t="s">
        <v>78</v>
      </c>
      <c r="C23" s="92"/>
      <c r="D23" s="93" t="s">
        <v>88</v>
      </c>
      <c r="E23" s="97"/>
      <c r="F23" s="98">
        <v>50</v>
      </c>
    </row>
    <row r="24" spans="1:6" ht="24.75" customHeight="1">
      <c r="A24" s="92" t="s">
        <v>86</v>
      </c>
      <c r="B24" s="92" t="s">
        <v>78</v>
      </c>
      <c r="C24" s="92" t="s">
        <v>68</v>
      </c>
      <c r="D24" s="93" t="s">
        <v>249</v>
      </c>
      <c r="E24" s="97" t="s">
        <v>250</v>
      </c>
      <c r="F24" s="98">
        <v>50</v>
      </c>
    </row>
    <row r="25" spans="1:6" ht="24.75" customHeight="1">
      <c r="A25" s="92" t="s">
        <v>251</v>
      </c>
      <c r="B25" s="92"/>
      <c r="C25" s="92"/>
      <c r="D25" s="93" t="s">
        <v>252</v>
      </c>
      <c r="E25" s="97"/>
      <c r="F25" s="99">
        <v>134</v>
      </c>
    </row>
    <row r="26" spans="1:6" ht="24.75" customHeight="1">
      <c r="A26" s="92" t="s">
        <v>89</v>
      </c>
      <c r="B26" s="92" t="s">
        <v>93</v>
      </c>
      <c r="C26" s="92"/>
      <c r="D26" s="93" t="s">
        <v>94</v>
      </c>
      <c r="E26" s="97"/>
      <c r="F26" s="99">
        <v>134</v>
      </c>
    </row>
    <row r="27" spans="1:6" ht="24.75" customHeight="1">
      <c r="A27" s="92" t="s">
        <v>89</v>
      </c>
      <c r="B27" s="92" t="s">
        <v>93</v>
      </c>
      <c r="C27" s="92" t="s">
        <v>78</v>
      </c>
      <c r="D27" s="93" t="s">
        <v>253</v>
      </c>
      <c r="E27" s="97" t="s">
        <v>254</v>
      </c>
      <c r="F27" s="99">
        <v>39</v>
      </c>
    </row>
    <row r="28" spans="1:6" ht="24.75" customHeight="1">
      <c r="A28" s="92" t="s">
        <v>89</v>
      </c>
      <c r="B28" s="92" t="s">
        <v>93</v>
      </c>
      <c r="C28" s="92" t="s">
        <v>93</v>
      </c>
      <c r="D28" s="93" t="s">
        <v>96</v>
      </c>
      <c r="E28" s="97" t="s">
        <v>255</v>
      </c>
      <c r="F28" s="99">
        <v>95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D10" sqref="D10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6" t="s">
        <v>256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257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258</v>
      </c>
      <c r="B5" s="18" t="s">
        <v>259</v>
      </c>
      <c r="C5" s="13" t="s">
        <v>260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159</v>
      </c>
      <c r="E6" s="48" t="s">
        <v>261</v>
      </c>
      <c r="F6" s="49"/>
      <c r="G6" s="49"/>
      <c r="H6" s="50" t="s">
        <v>164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262</v>
      </c>
      <c r="G7" s="54" t="s">
        <v>263</v>
      </c>
      <c r="H7" s="55"/>
      <c r="I7" s="66"/>
    </row>
    <row r="8" spans="1:9" ht="19.5" customHeight="1">
      <c r="A8" s="27" t="s">
        <v>63</v>
      </c>
      <c r="B8" s="56" t="s">
        <v>0</v>
      </c>
      <c r="C8" s="29">
        <v>6</v>
      </c>
      <c r="D8" s="87"/>
      <c r="E8" s="87">
        <v>3</v>
      </c>
      <c r="F8" s="87"/>
      <c r="G8" s="28">
        <v>3</v>
      </c>
      <c r="H8" s="88">
        <v>3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2017-02-14T06:52:21Z</cp:lastPrinted>
  <dcterms:created xsi:type="dcterms:W3CDTF">1996-12-17T01:32:42Z</dcterms:created>
  <dcterms:modified xsi:type="dcterms:W3CDTF">2021-01-27T11:31:21Z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