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tabRatio="895" activeTab="0"/>
  </bookViews>
  <sheets>
    <sheet name="封面" sheetId="1" r:id="rId1"/>
    <sheet name="表1-预算收支总表" sheetId="2" r:id="rId2"/>
    <sheet name="表2-部门预算收入总表" sheetId="3" r:id="rId3"/>
    <sheet name="表3-预算支出总表" sheetId="4" r:id="rId4"/>
    <sheet name="表4-财政拨款收支预算总表" sheetId="5" r:id="rId5"/>
    <sheet name="表5-一般公共预算支出预算表" sheetId="6" r:id="rId6"/>
    <sheet name="表6-一般公共预算基本支出预算表" sheetId="7" r:id="rId7"/>
    <sheet name="表7-一般公共预算项目支出预算表" sheetId="8" r:id="rId8"/>
    <sheet name="表8-一般公共预算“三公”经费支出预算表" sheetId="9" r:id="rId9"/>
    <sheet name="表8-1&quot;三公”经费预算增减变化表" sheetId="10" r:id="rId10"/>
    <sheet name="表9-基金支出预算表" sheetId="11" r:id="rId11"/>
    <sheet name="表10-政府性基金“三公”经费支出预算表" sheetId="12" r:id="rId12"/>
    <sheet name="表11-国有资本经营预算支出预算表" sheetId="13" r:id="rId13"/>
  </sheets>
  <definedNames>
    <definedName name="_xlnm.Print_Area" localSheetId="11">'表10-政府性基金“三公”经费支出预算表'!$A$1:$H$25</definedName>
    <definedName name="_xlnm.Print_Area" localSheetId="12">'表11-国有资本经营预算支出预算表'!$A$1:$H$24</definedName>
    <definedName name="_xlnm.Print_Area" localSheetId="1">'表1-预算收支总表'!$A$1:$D$20</definedName>
    <definedName name="_xlnm.Print_Area" localSheetId="3">'表3-预算支出总表'!$A$1:$J$40</definedName>
    <definedName name="_xlnm.Print_Area" localSheetId="7">'表7-一般公共预算项目支出预算表'!$A$1:$F$20</definedName>
    <definedName name="_xlnm.Print_Area" localSheetId="10">'表9-基金支出预算表'!$A$1:$H$21</definedName>
  </definedNames>
  <calcPr fullCalcOnLoad="1"/>
</workbook>
</file>

<file path=xl/sharedStrings.xml><?xml version="1.0" encoding="utf-8"?>
<sst xmlns="http://schemas.openxmlformats.org/spreadsheetml/2006/main" count="498" uniqueCount="309">
  <si>
    <t>渠县妇幼保健计划生育服务中心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</si>
  <si>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</si>
  <si>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</si>
  <si>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</si>
  <si>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</si>
  <si>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</si>
  <si>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</si>
  <si>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</si>
  <si>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</si>
  <si>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</si>
  <si>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</si>
  <si>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</si>
  <si>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</si>
  <si>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</si>
  <si>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</si>
  <si>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</si>
  <si>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八、社会保障与就业支出</t>
  </si>
  <si>
    <t>六、其他收入</t>
  </si>
  <si>
    <t>九、社会保险基金支出</t>
  </si>
  <si>
    <t>十、医疗卫生与计划生育支出</t>
  </si>
  <si>
    <t>本  年  收  入  合  计</t>
  </si>
  <si>
    <t>十一、节能环保支出</t>
  </si>
  <si>
    <t>二十、住房保障支出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</si>
  <si>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</si>
  <si>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</si>
  <si>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</si>
  <si>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</si>
  <si>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</si>
  <si>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</si>
  <si>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</si>
  <si>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</si>
  <si>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表2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</si>
  <si>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</si>
  <si>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</si>
  <si>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</si>
  <si>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</si>
  <si>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</si>
  <si>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</si>
  <si>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</si>
  <si>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</si>
  <si>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</si>
  <si>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</si>
  <si>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</si>
  <si>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</si>
  <si>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</si>
  <si>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</si>
  <si>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</si>
  <si>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</si>
  <si>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</si>
  <si>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</si>
  <si>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</si>
  <si>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</si>
  <si>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</si>
  <si>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</si>
  <si>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</si>
  <si>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</si>
  <si>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</si>
  <si>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2100</t>
  </si>
  <si>
    <t>04</t>
  </si>
  <si>
    <t>03</t>
  </si>
  <si>
    <t xml:space="preserve">  渠县妇幼保健计划生育服务中心</t>
  </si>
  <si>
    <t>501</t>
  </si>
  <si>
    <t>401104</t>
  </si>
  <si>
    <t xml:space="preserve">    （政府）机关工资福利支出</t>
  </si>
  <si>
    <t>99</t>
  </si>
  <si>
    <t xml:space="preserve">      其他工资福利支出</t>
  </si>
  <si>
    <t>505</t>
  </si>
  <si>
    <t xml:space="preserve">    （政府）对事业单位经常性补助</t>
  </si>
  <si>
    <t>01</t>
  </si>
  <si>
    <t xml:space="preserve">      工资福利支出</t>
  </si>
  <si>
    <t>02</t>
  </si>
  <si>
    <t xml:space="preserve">      商品和服务支出</t>
  </si>
  <si>
    <t>509</t>
  </si>
  <si>
    <t xml:space="preserve">    （政府）对个人和家庭的补助</t>
  </si>
  <si>
    <t xml:space="preserve">      社会福利和救助</t>
  </si>
  <si>
    <t>表3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</si>
  <si>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</si>
  <si>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</si>
  <si>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</si>
  <si>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</si>
  <si>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</si>
  <si>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</si>
  <si>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210</t>
  </si>
  <si>
    <t xml:space="preserve">    工资福利支出</t>
  </si>
  <si>
    <t xml:space="preserve">      基本工资</t>
  </si>
  <si>
    <t>301</t>
  </si>
  <si>
    <t xml:space="preserve">      津贴补贴</t>
  </si>
  <si>
    <t>07</t>
  </si>
  <si>
    <t xml:space="preserve">      绩效工资</t>
  </si>
  <si>
    <t>08</t>
  </si>
  <si>
    <t xml:space="preserve">      机关事业单位基本养老保险缴费</t>
  </si>
  <si>
    <t>09</t>
  </si>
  <si>
    <t xml:space="preserve">      职业年金缴费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</si>
  <si>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</si>
  <si>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</si>
  <si>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</si>
  <si>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</si>
  <si>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</si>
  <si>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 xml:space="preserve">      住房公积金</t>
  </si>
  <si>
    <t>302</t>
  </si>
  <si>
    <t xml:space="preserve">    商品和服务支出</t>
  </si>
  <si>
    <t xml:space="preserve">      办公费</t>
  </si>
  <si>
    <t xml:space="preserve">      印刷费</t>
  </si>
  <si>
    <t>05</t>
  </si>
  <si>
    <t xml:space="preserve">      水费</t>
  </si>
  <si>
    <t>06</t>
  </si>
  <si>
    <t xml:space="preserve">      电费</t>
  </si>
  <si>
    <t xml:space="preserve">      邮电费</t>
  </si>
  <si>
    <t>11</t>
  </si>
  <si>
    <t xml:space="preserve">      差旅费</t>
  </si>
  <si>
    <t xml:space="preserve">      维修(护)费</t>
  </si>
  <si>
    <t>15</t>
  </si>
  <si>
    <t xml:space="preserve">      会议费</t>
  </si>
  <si>
    <t>16</t>
  </si>
  <si>
    <t xml:space="preserve">      培训费</t>
  </si>
  <si>
    <t>17</t>
  </si>
  <si>
    <t xml:space="preserve">      公务接待费</t>
  </si>
  <si>
    <t>18</t>
  </si>
  <si>
    <t xml:space="preserve">      专用材料费</t>
  </si>
  <si>
    <t>26</t>
  </si>
  <si>
    <t xml:space="preserve">      劳务费</t>
  </si>
  <si>
    <t>28</t>
  </si>
  <si>
    <t xml:space="preserve">      工会经费</t>
  </si>
  <si>
    <t>31</t>
  </si>
  <si>
    <t xml:space="preserve">      公务用车运行维护费</t>
  </si>
  <si>
    <t>303</t>
  </si>
  <si>
    <t xml:space="preserve">    对个人和家庭的补助</t>
  </si>
  <si>
    <t xml:space="preserve">      生活补助</t>
  </si>
  <si>
    <t xml:space="preserve">      奖励金</t>
  </si>
  <si>
    <t>表4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</si>
  <si>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</si>
  <si>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</si>
  <si>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</si>
  <si>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</si>
  <si>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</si>
  <si>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</si>
  <si>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</si>
  <si>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</si>
  <si>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</si>
  <si>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</si>
  <si>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</si>
  <si>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</si>
  <si>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</si>
  <si>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</si>
  <si>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卫生健康支出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</si>
  <si>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</si>
  <si>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</si>
  <si>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</si>
  <si>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</si>
  <si>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</si>
  <si>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节能环保支出</t>
  </si>
  <si>
    <t xml:space="preserve">    住房保障支出</t>
  </si>
  <si>
    <t>二、结转下年</t>
  </si>
  <si>
    <t>一般公共预算支出预算表</t>
  </si>
  <si>
    <t>单位：</t>
  </si>
  <si>
    <t>万元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</si>
  <si>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</si>
  <si>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</si>
  <si>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</si>
  <si>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</si>
  <si>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</si>
  <si>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</si>
  <si>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</si>
  <si>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</si>
  <si>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</si>
  <si>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</si>
  <si>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</si>
  <si>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</si>
  <si>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</si>
  <si>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</si>
  <si>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</si>
  <si>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</si>
  <si>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</si>
  <si>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</si>
  <si>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</si>
  <si>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</si>
  <si>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</si>
  <si>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</si>
  <si>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</si>
  <si>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</si>
  <si>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</si>
  <si>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</si>
  <si>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</si>
  <si>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</si>
  <si>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</si>
  <si>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</si>
  <si>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</si>
  <si>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</si>
  <si>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</si>
  <si>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</si>
  <si>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</si>
  <si>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</si>
  <si>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</si>
  <si>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</si>
  <si>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</si>
  <si>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</si>
  <si>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</si>
  <si>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</si>
  <si>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</si>
  <si>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</si>
  <si>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</si>
  <si>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</si>
  <si>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</si>
  <si>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</si>
  <si>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</si>
  <si>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</si>
  <si>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</si>
  <si>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</si>
  <si>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</si>
  <si>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</si>
  <si>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</si>
  <si>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</si>
  <si>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</si>
  <si>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</si>
  <si>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</si>
  <si>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</si>
  <si>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</si>
  <si>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</si>
  <si>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</si>
  <si>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</si>
  <si>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</si>
  <si>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</si>
  <si>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</si>
  <si>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</si>
  <si>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</si>
  <si>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</si>
  <si>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</si>
  <si>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</si>
  <si>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</si>
  <si>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</si>
  <si>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</si>
  <si>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</si>
  <si>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</si>
  <si>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</si>
  <si>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</si>
  <si>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</si>
  <si>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</si>
  <si>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</si>
  <si>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</si>
  <si>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</si>
  <si>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</si>
  <si>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</si>
  <si>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</si>
  <si>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</si>
  <si>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</si>
  <si>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</si>
  <si>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</si>
  <si>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</si>
  <si>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 xml:space="preserve"> 妇幼保健机构</t>
  </si>
  <si>
    <t>表6</t>
  </si>
  <si>
    <t>一般公共预算基本支出预算表</t>
  </si>
  <si>
    <t>经济分类科目</t>
  </si>
  <si>
    <t>科目名称</t>
  </si>
  <si>
    <t>人员经费</t>
  </si>
  <si>
    <t>公用经费</t>
  </si>
  <si>
    <t>表7</t>
  </si>
  <si>
    <t>一般公共预算项目支出预算表</t>
  </si>
  <si>
    <t>单位名称（项目）</t>
  </si>
  <si>
    <t>表8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</si>
  <si>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</si>
  <si>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</si>
  <si>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</si>
  <si>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</si>
  <si>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</si>
  <si>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</si>
  <si>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</si>
  <si>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表8-1</t>
  </si>
  <si>
    <t>“三公”经费预算增减变化表</t>
  </si>
  <si>
    <t>项目</t>
  </si>
  <si>
    <t>备注</t>
  </si>
  <si>
    <t>1、因公出国（境）费用</t>
  </si>
  <si>
    <t>2、公务接待费</t>
  </si>
  <si>
    <t>3、公务用车费</t>
  </si>
  <si>
    <t xml:space="preserve">  其中：公务用车运行维护费</t>
  </si>
  <si>
    <t xml:space="preserve">  其中：公务用车购置费</t>
  </si>
  <si>
    <t>表9</t>
  </si>
  <si>
    <t>政府性基金支出预算表</t>
  </si>
  <si>
    <t/>
  </si>
  <si>
    <t>本年政府性基金预算支出</t>
  </si>
  <si>
    <t>表10</t>
  </si>
  <si>
    <t>政府性基金“三公”经费支出预算表</t>
  </si>
  <si>
    <t>表11</t>
  </si>
  <si>
    <t>国有资本经营预算支出预算表</t>
  </si>
  <si>
    <t>本年国有资本经营预算支出</t>
  </si>
  <si>
    <t>2021年部门预算</t>
  </si>
  <si>
    <t>报送日期：2021年1月26日</t>
  </si>
  <si>
    <t>2021年预算数</t>
  </si>
  <si>
    <r>
      <t>3</t>
    </r>
    <r>
      <rPr>
        <sz val="10"/>
        <rFont val="宋体"/>
        <family val="0"/>
      </rPr>
      <t>02</t>
    </r>
  </si>
  <si>
    <r>
      <t>2</t>
    </r>
    <r>
      <rPr>
        <sz val="10"/>
        <rFont val="宋体"/>
        <family val="0"/>
      </rPr>
      <t>7</t>
    </r>
  </si>
  <si>
    <t>委托业务费</t>
  </si>
  <si>
    <r>
      <t>3</t>
    </r>
    <r>
      <rPr>
        <sz val="10"/>
        <rFont val="宋体"/>
        <family val="0"/>
      </rPr>
      <t>03</t>
    </r>
  </si>
  <si>
    <r>
      <t>9</t>
    </r>
    <r>
      <rPr>
        <sz val="10"/>
        <rFont val="宋体"/>
        <family val="0"/>
      </rPr>
      <t>9</t>
    </r>
  </si>
  <si>
    <t>其他对个人和家庭的补助支出</t>
  </si>
  <si>
    <r>
      <t>202</t>
    </r>
    <r>
      <rPr>
        <sz val="10"/>
        <rFont val="宋体"/>
        <family val="0"/>
      </rPr>
      <t>1</t>
    </r>
    <r>
      <rPr>
        <sz val="10"/>
        <rFont val="宋体"/>
        <family val="0"/>
      </rPr>
      <t>年预算数</t>
    </r>
  </si>
  <si>
    <t xml:space="preserve">      委托业务费</t>
  </si>
  <si>
    <t xml:space="preserve">      其他对个人和家庭的补助支出</t>
  </si>
  <si>
    <r>
      <t xml:space="preserve">  </t>
    </r>
    <r>
      <rPr>
        <sz val="10"/>
        <rFont val="宋体"/>
        <family val="0"/>
      </rPr>
      <t>对个人和家庭的补助</t>
    </r>
  </si>
  <si>
    <t xml:space="preserve">  商品和服务支出</t>
  </si>
  <si>
    <t xml:space="preserve">  工资福利支出</t>
  </si>
  <si>
    <r>
      <t>202</t>
    </r>
    <r>
      <rPr>
        <sz val="9"/>
        <rFont val="宋体"/>
        <family val="0"/>
      </rPr>
      <t>1</t>
    </r>
    <r>
      <rPr>
        <sz val="9"/>
        <rFont val="宋体"/>
        <family val="0"/>
      </rPr>
      <t>年预算数</t>
    </r>
  </si>
  <si>
    <r>
      <t>20</t>
    </r>
    <r>
      <rPr>
        <sz val="9"/>
        <rFont val="宋体"/>
        <family val="0"/>
      </rPr>
      <t>20</t>
    </r>
    <r>
      <rPr>
        <sz val="9"/>
        <rFont val="宋体"/>
        <family val="0"/>
      </rPr>
      <t>年预算数</t>
    </r>
  </si>
  <si>
    <t>同比下降比例%</t>
  </si>
  <si>
    <t>302</t>
  </si>
  <si>
    <t>40</t>
  </si>
  <si>
    <t>99</t>
  </si>
  <si>
    <t>税金及附加费用</t>
  </si>
  <si>
    <t>其他商品和服务支出</t>
  </si>
  <si>
    <t xml:space="preserve">      税金及附加费用</t>
  </si>
  <si>
    <t xml:space="preserve">      其他商品和服务支出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</si>
</sst>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00_ "/>
    <numFmt numFmtId="178" formatCode="0.00_ "/>
    <numFmt numFmtId="179" formatCode="&quot;\&quot;#,##0.00_);\(&quot;\&quot;#,##0.00\)"/>
    <numFmt numFmtId="180" formatCode="#,##0.0000"/>
    <numFmt numFmtId="181" formatCode="0.00_);[Red]\(0.00\)"/>
    <numFmt numFmtId="182" formatCode="0.000_);[Red]\(0.000\)"/>
  </numFmts>
  <fonts count="60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5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3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Continuous" vertical="center"/>
    </xf>
    <xf numFmtId="1" fontId="3" fillId="0" borderId="14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>
      <alignment horizontal="centerContinuous" vertic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0" fontId="13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21" xfId="0" applyNumberFormat="1" applyFont="1" applyFill="1" applyBorder="1" applyAlignment="1" applyProtection="1">
      <alignment horizontal="center" vertical="center" wrapText="1"/>
      <protection/>
    </xf>
    <xf numFmtId="3" fontId="3" fillId="0" borderId="2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15" fillId="0" borderId="0" xfId="0" applyNumberFormat="1" applyFont="1" applyFill="1" applyAlignment="1">
      <alignment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21" xfId="0" applyNumberFormat="1" applyFont="1" applyFill="1" applyBorder="1" applyAlignment="1" applyProtection="1">
      <alignment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177" fontId="0" fillId="0" borderId="0" xfId="0" applyNumberForma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1" fontId="15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3" fillId="33" borderId="0" xfId="0" applyNumberFormat="1" applyFont="1" applyFill="1" applyAlignment="1">
      <alignment/>
    </xf>
    <xf numFmtId="0" fontId="3" fillId="0" borderId="15" xfId="0" applyNumberFormat="1" applyFon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8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 wrapText="1"/>
    </xf>
    <xf numFmtId="178" fontId="5" fillId="0" borderId="17" xfId="0" applyNumberFormat="1" applyFont="1" applyFill="1" applyBorder="1" applyAlignment="1" applyProtection="1">
      <alignment vertical="center" wrapText="1"/>
      <protection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 applyProtection="1">
      <alignment horizontal="right" vertical="center" wrapText="1"/>
      <protection/>
    </xf>
    <xf numFmtId="1" fontId="5" fillId="0" borderId="14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178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>
      <alignment horizontal="right" vertical="center" wrapText="1"/>
    </xf>
    <xf numFmtId="178" fontId="5" fillId="0" borderId="11" xfId="0" applyNumberFormat="1" applyFont="1" applyFill="1" applyBorder="1" applyAlignment="1">
      <alignment vertical="center" wrapText="1"/>
    </xf>
    <xf numFmtId="176" fontId="5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/>
    </xf>
    <xf numFmtId="1" fontId="0" fillId="0" borderId="14" xfId="0" applyNumberFormat="1" applyFill="1" applyBorder="1" applyAlignment="1">
      <alignment horizontal="centerContinuous" vertical="center"/>
    </xf>
    <xf numFmtId="0" fontId="16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>
      <alignment horizontal="left" vertical="center"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1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80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181" fontId="3" fillId="0" borderId="16" xfId="0" applyNumberFormat="1" applyFont="1" applyFill="1" applyBorder="1" applyAlignment="1" applyProtection="1">
      <alignment vertical="center" wrapText="1"/>
      <protection/>
    </xf>
    <xf numFmtId="181" fontId="5" fillId="0" borderId="14" xfId="0" applyNumberFormat="1" applyFont="1" applyFill="1" applyBorder="1" applyAlignment="1" applyProtection="1">
      <alignment vertical="center" wrapText="1"/>
      <protection/>
    </xf>
    <xf numFmtId="181" fontId="5" fillId="0" borderId="14" xfId="0" applyNumberFormat="1" applyFont="1" applyFill="1" applyBorder="1" applyAlignment="1">
      <alignment vertical="center" wrapText="1"/>
    </xf>
    <xf numFmtId="181" fontId="5" fillId="0" borderId="14" xfId="0" applyNumberFormat="1" applyFont="1" applyFill="1" applyBorder="1" applyAlignment="1">
      <alignment horizontal="right" vertical="center" wrapText="1"/>
    </xf>
    <xf numFmtId="181" fontId="3" fillId="0" borderId="14" xfId="0" applyNumberFormat="1" applyFont="1" applyFill="1" applyBorder="1" applyAlignment="1">
      <alignment horizontal="right" vertical="center" wrapText="1"/>
    </xf>
    <xf numFmtId="181" fontId="3" fillId="0" borderId="11" xfId="0" applyNumberFormat="1" applyFont="1" applyFill="1" applyBorder="1" applyAlignment="1" applyProtection="1">
      <alignment horizontal="right" vertical="center" wrapText="1"/>
      <protection/>
    </xf>
    <xf numFmtId="181" fontId="0" fillId="0" borderId="0" xfId="0" applyNumberFormat="1" applyFill="1" applyAlignment="1">
      <alignment/>
    </xf>
    <xf numFmtId="181" fontId="3" fillId="33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181" fontId="3" fillId="33" borderId="0" xfId="0" applyNumberFormat="1" applyFont="1" applyFill="1" applyAlignment="1">
      <alignment/>
    </xf>
    <xf numFmtId="181" fontId="3" fillId="0" borderId="15" xfId="0" applyNumberFormat="1" applyFont="1" applyFill="1" applyBorder="1" applyAlignment="1" applyProtection="1">
      <alignment horizontal="right" vertical="center" wrapText="1"/>
      <protection/>
    </xf>
    <xf numFmtId="181" fontId="3" fillId="0" borderId="15" xfId="0" applyNumberFormat="1" applyFont="1" applyFill="1" applyBorder="1" applyAlignment="1" applyProtection="1">
      <alignment vertical="center" wrapText="1"/>
      <protection/>
    </xf>
    <xf numFmtId="181" fontId="3" fillId="0" borderId="15" xfId="0" applyNumberFormat="1" applyFont="1" applyFill="1" applyBorder="1" applyAlignment="1" applyProtection="1">
      <alignment horizontal="left" vertical="center" wrapText="1"/>
      <protection/>
    </xf>
    <xf numFmtId="181" fontId="3" fillId="0" borderId="14" xfId="0" applyNumberFormat="1" applyFont="1" applyFill="1" applyBorder="1" applyAlignment="1" applyProtection="1">
      <alignment vertical="center" wrapText="1"/>
      <protection/>
    </xf>
    <xf numFmtId="181" fontId="3" fillId="0" borderId="18" xfId="0" applyNumberFormat="1" applyFont="1" applyFill="1" applyBorder="1" applyAlignment="1" applyProtection="1">
      <alignment vertical="center" wrapText="1"/>
      <protection/>
    </xf>
    <xf numFmtId="181" fontId="5" fillId="33" borderId="0" xfId="0" applyNumberFormat="1" applyFont="1" applyFill="1" applyAlignment="1">
      <alignment/>
    </xf>
    <xf numFmtId="181" fontId="5" fillId="33" borderId="0" xfId="0" applyNumberFormat="1" applyFont="1" applyFill="1" applyAlignment="1">
      <alignment/>
    </xf>
    <xf numFmtId="181" fontId="5" fillId="33" borderId="14" xfId="0" applyNumberFormat="1" applyFont="1" applyFill="1" applyBorder="1" applyAlignment="1" applyProtection="1">
      <alignment horizontal="center" vertical="center"/>
      <protection/>
    </xf>
    <xf numFmtId="181" fontId="5" fillId="33" borderId="14" xfId="0" applyNumberFormat="1" applyFont="1" applyFill="1" applyBorder="1" applyAlignment="1" applyProtection="1">
      <alignment horizontal="center" vertical="center"/>
      <protection/>
    </xf>
    <xf numFmtId="49" fontId="5" fillId="33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181" fontId="5" fillId="33" borderId="14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 horizontal="right" vertical="center"/>
    </xf>
    <xf numFmtId="181" fontId="14" fillId="0" borderId="0" xfId="0" applyNumberFormat="1" applyFont="1" applyFill="1" applyAlignment="1" applyProtection="1">
      <alignment horizontal="centerContinuous" vertical="center"/>
      <protection/>
    </xf>
    <xf numFmtId="181" fontId="5" fillId="0" borderId="0" xfId="0" applyNumberFormat="1" applyFont="1" applyFill="1" applyAlignment="1">
      <alignment horizontal="right"/>
    </xf>
    <xf numFmtId="181" fontId="3" fillId="0" borderId="14" xfId="0" applyNumberFormat="1" applyFont="1" applyFill="1" applyBorder="1" applyAlignment="1" applyProtection="1">
      <alignment horizontal="right" vertical="center" wrapText="1"/>
      <protection/>
    </xf>
    <xf numFmtId="178" fontId="0" fillId="0" borderId="0" xfId="0" applyNumberFormat="1" applyFill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1" fontId="15" fillId="0" borderId="0" xfId="0" applyNumberFormat="1" applyFont="1" applyFill="1" applyAlignment="1">
      <alignment horizontal="left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181" fontId="3" fillId="0" borderId="14" xfId="0" applyNumberFormat="1" applyFont="1" applyFill="1" applyBorder="1" applyAlignment="1" applyProtection="1">
      <alignment horizontal="center" vertical="center" wrapText="1"/>
      <protection/>
    </xf>
    <xf numFmtId="181" fontId="3" fillId="0" borderId="16" xfId="0" applyNumberFormat="1" applyFont="1" applyFill="1" applyBorder="1" applyAlignment="1" applyProtection="1">
      <alignment horizontal="center" vertical="center" wrapText="1"/>
      <protection/>
    </xf>
    <xf numFmtId="181" fontId="3" fillId="0" borderId="14" xfId="0" applyNumberFormat="1" applyFont="1" applyFill="1" applyBorder="1" applyAlignment="1" applyProtection="1">
      <alignment horizontal="center" vertical="center"/>
      <protection/>
    </xf>
    <xf numFmtId="18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81" fontId="5" fillId="33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15" fillId="0" borderId="0" xfId="0" applyNumberFormat="1" applyFont="1" applyFill="1" applyAlignment="1">
      <alignment horizontal="left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>
      <alignment horizontal="left"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zoomScalePageLayoutView="0" workbookViewId="0" topLeftCell="A1">
      <selection activeCell="F7" sqref="F7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 customHeight="1">
      <c r="A1" s="138"/>
    </row>
    <row r="3" ht="63.75" customHeight="1">
      <c r="A3" s="139" t="s">
        <v>0</v>
      </c>
    </row>
    <row r="4" ht="107.25" customHeight="1">
      <c r="A4" s="140" t="s">
        <v>284</v>
      </c>
    </row>
    <row r="5" ht="409.5" customHeight="1" hidden="1">
      <c r="A5" s="141">
        <v>3.637978807091713E-12</v>
      </c>
    </row>
    <row r="6" ht="22.5" customHeight="1">
      <c r="A6" s="142"/>
    </row>
    <row r="7" ht="57" customHeight="1">
      <c r="A7" s="142"/>
    </row>
    <row r="8" ht="82.5" customHeight="1">
      <c r="A8" s="143" t="s">
        <v>285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H12" sqref="H12"/>
    </sheetView>
  </sheetViews>
  <sheetFormatPr defaultColWidth="9.00390625" defaultRowHeight="14.25"/>
  <cols>
    <col min="1" max="1" width="29.625" style="0" customWidth="1"/>
    <col min="2" max="2" width="15.625" style="0" customWidth="1"/>
    <col min="3" max="3" width="15.25390625" style="0" customWidth="1"/>
    <col min="4" max="4" width="15.125" style="0" customWidth="1"/>
    <col min="5" max="5" width="19.875" style="0" customWidth="1"/>
  </cols>
  <sheetData>
    <row r="1" ht="14.25">
      <c r="A1" t="s">
        <v>266</v>
      </c>
    </row>
    <row r="2" spans="1:5" ht="28.5" customHeight="1">
      <c r="A2" s="53" t="s">
        <v>267</v>
      </c>
      <c r="B2" s="54"/>
      <c r="C2" s="54"/>
      <c r="D2" s="54"/>
      <c r="E2" s="54"/>
    </row>
    <row r="3" spans="1:5" ht="30.75" customHeight="1">
      <c r="A3" s="55" t="s">
        <v>154</v>
      </c>
      <c r="B3" s="54"/>
      <c r="C3" s="54"/>
      <c r="D3" s="54"/>
      <c r="E3" s="56" t="s">
        <v>3</v>
      </c>
    </row>
    <row r="4" spans="1:5" ht="33" customHeight="1">
      <c r="A4" s="57" t="s">
        <v>268</v>
      </c>
      <c r="B4" s="176" t="s">
        <v>299</v>
      </c>
      <c r="C4" s="176" t="s">
        <v>300</v>
      </c>
      <c r="D4" s="176" t="s">
        <v>301</v>
      </c>
      <c r="E4" s="58" t="s">
        <v>269</v>
      </c>
    </row>
    <row r="5" spans="1:5" ht="33" customHeight="1">
      <c r="A5" s="59" t="s">
        <v>34</v>
      </c>
      <c r="B5" s="60">
        <v>9.5</v>
      </c>
      <c r="C5" s="60">
        <v>9.3</v>
      </c>
      <c r="D5" s="61">
        <f>IF(ISERROR((C5-B5)/C5*100),0,(C5-B5)/C5*100)</f>
        <v>-2.1505376344085945</v>
      </c>
      <c r="E5" s="62"/>
    </row>
    <row r="6" spans="1:5" ht="33" customHeight="1">
      <c r="A6" s="63" t="s">
        <v>270</v>
      </c>
      <c r="B6" s="64"/>
      <c r="C6" s="60"/>
      <c r="D6" s="61"/>
      <c r="E6" s="65"/>
    </row>
    <row r="7" spans="1:5" ht="33" customHeight="1">
      <c r="A7" s="63" t="s">
        <v>271</v>
      </c>
      <c r="B7" s="66">
        <v>0.5</v>
      </c>
      <c r="C7" s="67">
        <v>0.3</v>
      </c>
      <c r="D7" s="61">
        <f>IF(ISERROR((C7-B7)/C7*100),0,(C7-B7)/C7*100)</f>
        <v>-66.66666666666667</v>
      </c>
      <c r="E7" s="62"/>
    </row>
    <row r="8" spans="1:5" ht="33" customHeight="1">
      <c r="A8" s="63" t="s">
        <v>272</v>
      </c>
      <c r="B8" s="60">
        <v>9</v>
      </c>
      <c r="C8" s="60">
        <v>9</v>
      </c>
      <c r="D8" s="61">
        <f>IF(ISERROR((C8-B8)/C8*100),0,(C8-B8)/C8*100)</f>
        <v>0</v>
      </c>
      <c r="E8" s="62"/>
    </row>
    <row r="9" spans="1:5" ht="33" customHeight="1">
      <c r="A9" s="63" t="s">
        <v>273</v>
      </c>
      <c r="B9" s="64"/>
      <c r="C9" s="68"/>
      <c r="D9" s="61"/>
      <c r="E9" s="62"/>
    </row>
    <row r="10" spans="1:5" ht="33" customHeight="1">
      <c r="A10" s="63" t="s">
        <v>274</v>
      </c>
      <c r="B10" s="69"/>
      <c r="C10" s="60"/>
      <c r="D10" s="61"/>
      <c r="E10" s="62"/>
    </row>
    <row r="11" ht="27" customHeight="1"/>
  </sheetData>
  <sheetProtection/>
  <printOptions/>
  <pageMargins left="1.18" right="0.75" top="0.87" bottom="1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E16" sqref="E16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03" t="s">
        <v>275</v>
      </c>
      <c r="B1" s="203"/>
      <c r="C1" s="203"/>
    </row>
    <row r="2" spans="1:245" ht="19.5" customHeight="1">
      <c r="A2" s="2"/>
      <c r="B2" s="3"/>
      <c r="C2" s="3"/>
      <c r="D2" s="3"/>
      <c r="E2" s="3"/>
      <c r="F2" s="3"/>
      <c r="G2" s="3"/>
      <c r="H2" s="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77" t="s">
        <v>276</v>
      </c>
      <c r="B3" s="177"/>
      <c r="C3" s="177"/>
      <c r="D3" s="177"/>
      <c r="E3" s="177"/>
      <c r="F3" s="177"/>
      <c r="G3" s="177"/>
      <c r="H3" s="177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277</v>
      </c>
      <c r="B4" s="5"/>
      <c r="C4" s="5"/>
      <c r="D4" s="5"/>
      <c r="E4" s="5"/>
      <c r="F4" s="6"/>
      <c r="G4" s="6"/>
      <c r="H4" s="7" t="s">
        <v>3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33</v>
      </c>
      <c r="B5" s="8"/>
      <c r="C5" s="8"/>
      <c r="D5" s="9"/>
      <c r="E5" s="10"/>
      <c r="F5" s="205" t="s">
        <v>278</v>
      </c>
      <c r="G5" s="205"/>
      <c r="H5" s="205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44</v>
      </c>
      <c r="B6" s="12"/>
      <c r="C6" s="13"/>
      <c r="D6" s="204" t="s">
        <v>45</v>
      </c>
      <c r="E6" s="180" t="s">
        <v>81</v>
      </c>
      <c r="F6" s="179" t="s">
        <v>34</v>
      </c>
      <c r="G6" s="179" t="s">
        <v>77</v>
      </c>
      <c r="H6" s="205" t="s">
        <v>78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54</v>
      </c>
      <c r="B7" s="15" t="s">
        <v>55</v>
      </c>
      <c r="C7" s="16" t="s">
        <v>56</v>
      </c>
      <c r="D7" s="211"/>
      <c r="E7" s="181"/>
      <c r="F7" s="186"/>
      <c r="G7" s="186"/>
      <c r="H7" s="212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1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1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1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1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1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1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1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1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1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1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1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1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1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1"/>
      <c r="E22" s="21"/>
      <c r="F22" s="21"/>
      <c r="G22" s="21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20"/>
      <c r="E23" s="20"/>
      <c r="F23" s="20"/>
      <c r="G23" s="20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21"/>
      <c r="E24" s="21"/>
      <c r="F24" s="21"/>
      <c r="G24" s="21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5" sqref="A5:A7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1" t="s">
        <v>279</v>
      </c>
    </row>
    <row r="2" spans="1:9" ht="19.5" customHeight="1">
      <c r="A2" s="32"/>
      <c r="B2" s="32"/>
      <c r="C2" s="32"/>
      <c r="D2" s="32"/>
      <c r="E2" s="33"/>
      <c r="F2" s="32"/>
      <c r="G2" s="32"/>
      <c r="H2" s="34"/>
      <c r="I2" s="51"/>
    </row>
    <row r="3" spans="1:9" ht="25.5" customHeight="1">
      <c r="A3" s="177" t="s">
        <v>280</v>
      </c>
      <c r="B3" s="177"/>
      <c r="C3" s="177"/>
      <c r="D3" s="177"/>
      <c r="E3" s="177"/>
      <c r="F3" s="177"/>
      <c r="G3" s="177"/>
      <c r="H3" s="177"/>
      <c r="I3" s="51"/>
    </row>
    <row r="4" spans="1:9" ht="19.5" customHeight="1">
      <c r="A4" s="6" t="s">
        <v>277</v>
      </c>
      <c r="B4" s="35"/>
      <c r="C4" s="35"/>
      <c r="D4" s="35"/>
      <c r="E4" s="35"/>
      <c r="F4" s="35"/>
      <c r="G4" s="35"/>
      <c r="H4" s="7" t="s">
        <v>3</v>
      </c>
      <c r="I4" s="51"/>
    </row>
    <row r="5" spans="1:9" ht="19.5" customHeight="1">
      <c r="A5" s="180" t="s">
        <v>260</v>
      </c>
      <c r="B5" s="180" t="s">
        <v>261</v>
      </c>
      <c r="C5" s="205" t="s">
        <v>262</v>
      </c>
      <c r="D5" s="205"/>
      <c r="E5" s="205"/>
      <c r="F5" s="205"/>
      <c r="G5" s="205"/>
      <c r="H5" s="205"/>
      <c r="I5" s="51"/>
    </row>
    <row r="6" spans="1:9" ht="19.5" customHeight="1">
      <c r="A6" s="180"/>
      <c r="B6" s="180"/>
      <c r="C6" s="206" t="s">
        <v>34</v>
      </c>
      <c r="D6" s="208" t="s">
        <v>189</v>
      </c>
      <c r="E6" s="36" t="s">
        <v>263</v>
      </c>
      <c r="F6" s="37"/>
      <c r="G6" s="37"/>
      <c r="H6" s="209" t="s">
        <v>194</v>
      </c>
      <c r="I6" s="51"/>
    </row>
    <row r="7" spans="1:9" ht="33.75" customHeight="1">
      <c r="A7" s="181"/>
      <c r="B7" s="181"/>
      <c r="C7" s="207"/>
      <c r="D7" s="186"/>
      <c r="E7" s="38" t="s">
        <v>49</v>
      </c>
      <c r="F7" s="39" t="s">
        <v>264</v>
      </c>
      <c r="G7" s="40" t="s">
        <v>265</v>
      </c>
      <c r="H7" s="210"/>
      <c r="I7" s="51"/>
    </row>
    <row r="8" spans="1:9" ht="19.5" customHeight="1">
      <c r="A8" s="41"/>
      <c r="B8" s="41"/>
      <c r="C8" s="18"/>
      <c r="D8" s="18"/>
      <c r="E8" s="18"/>
      <c r="F8" s="18"/>
      <c r="G8" s="18"/>
      <c r="H8" s="18"/>
      <c r="I8" s="52"/>
    </row>
    <row r="9" spans="1:9" ht="19.5" customHeight="1">
      <c r="A9" s="42"/>
      <c r="B9" s="42"/>
      <c r="C9" s="42"/>
      <c r="D9" s="42"/>
      <c r="E9" s="43"/>
      <c r="F9" s="42"/>
      <c r="G9" s="42"/>
      <c r="H9" s="44"/>
      <c r="I9" s="51"/>
    </row>
    <row r="10" spans="1:9" ht="19.5" customHeight="1">
      <c r="A10" s="42"/>
      <c r="B10" s="42"/>
      <c r="C10" s="42"/>
      <c r="D10" s="42"/>
      <c r="E10" s="43"/>
      <c r="F10" s="45"/>
      <c r="G10" s="45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6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3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6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3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7"/>
      <c r="F19" s="42"/>
      <c r="G19" s="42"/>
      <c r="H19" s="44"/>
      <c r="I19" s="49"/>
    </row>
    <row r="20" spans="1:9" ht="19.5" customHeight="1">
      <c r="A20" s="42"/>
      <c r="B20" s="42"/>
      <c r="C20" s="42"/>
      <c r="D20" s="42"/>
      <c r="E20" s="46"/>
      <c r="F20" s="42"/>
      <c r="G20" s="42"/>
      <c r="H20" s="44"/>
      <c r="I20" s="49"/>
    </row>
    <row r="21" spans="1:9" ht="19.5" customHeight="1">
      <c r="A21" s="46"/>
      <c r="B21" s="46"/>
      <c r="C21" s="46"/>
      <c r="D21" s="46"/>
      <c r="E21" s="46"/>
      <c r="F21" s="42"/>
      <c r="G21" s="42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9"/>
      <c r="B26" s="49"/>
      <c r="C26" s="49"/>
      <c r="D26" s="49"/>
      <c r="E26" s="50"/>
      <c r="F26" s="49"/>
      <c r="G26" s="49"/>
      <c r="H26" s="49"/>
      <c r="I26" s="49"/>
    </row>
    <row r="27" spans="1:9" ht="19.5" customHeight="1">
      <c r="A27" s="49"/>
      <c r="B27" s="49"/>
      <c r="C27" s="49"/>
      <c r="D27" s="49"/>
      <c r="E27" s="50"/>
      <c r="F27" s="49"/>
      <c r="G27" s="49"/>
      <c r="H27" s="49"/>
      <c r="I27" s="49"/>
    </row>
    <row r="28" spans="1:9" ht="19.5" customHeight="1">
      <c r="A28" s="49"/>
      <c r="B28" s="49"/>
      <c r="C28" s="49"/>
      <c r="D28" s="49"/>
      <c r="E28" s="50"/>
      <c r="F28" s="49"/>
      <c r="G28" s="49"/>
      <c r="H28" s="49"/>
      <c r="I28" s="49"/>
    </row>
    <row r="29" spans="1:9" ht="19.5" customHeight="1">
      <c r="A29" s="49"/>
      <c r="B29" s="49"/>
      <c r="C29" s="49"/>
      <c r="D29" s="49"/>
      <c r="E29" s="50"/>
      <c r="F29" s="49"/>
      <c r="G29" s="49"/>
      <c r="H29" s="49"/>
      <c r="I29" s="49"/>
    </row>
    <row r="30" spans="1:9" ht="19.5" customHeight="1">
      <c r="A30" s="49"/>
      <c r="B30" s="49"/>
      <c r="C30" s="49"/>
      <c r="D30" s="49"/>
      <c r="E30" s="50"/>
      <c r="F30" s="49"/>
      <c r="G30" s="49"/>
      <c r="H30" s="49"/>
      <c r="I30" s="49"/>
    </row>
    <row r="31" spans="1:9" ht="19.5" customHeight="1">
      <c r="A31" s="49"/>
      <c r="B31" s="49"/>
      <c r="C31" s="49"/>
      <c r="D31" s="49"/>
      <c r="E31" s="50"/>
      <c r="F31" s="49"/>
      <c r="G31" s="49"/>
      <c r="H31" s="49"/>
      <c r="I31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H17" sqref="H17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03" t="s">
        <v>281</v>
      </c>
      <c r="B1" s="203"/>
      <c r="C1" s="203"/>
    </row>
    <row r="2" spans="1:245" ht="19.5" customHeight="1">
      <c r="A2" s="2"/>
      <c r="B2" s="3"/>
      <c r="C2" s="3"/>
      <c r="D2" s="3"/>
      <c r="E2" s="3"/>
      <c r="F2" s="3"/>
      <c r="G2" s="3"/>
      <c r="H2" s="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77" t="s">
        <v>282</v>
      </c>
      <c r="B3" s="177"/>
      <c r="C3" s="177"/>
      <c r="D3" s="177"/>
      <c r="E3" s="177"/>
      <c r="F3" s="177"/>
      <c r="G3" s="177"/>
      <c r="H3" s="177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277</v>
      </c>
      <c r="B4" s="5"/>
      <c r="C4" s="5"/>
      <c r="D4" s="5"/>
      <c r="E4" s="5"/>
      <c r="F4" s="6"/>
      <c r="G4" s="6"/>
      <c r="H4" s="7" t="s">
        <v>3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33</v>
      </c>
      <c r="B5" s="8"/>
      <c r="C5" s="8"/>
      <c r="D5" s="9"/>
      <c r="E5" s="10"/>
      <c r="F5" s="205" t="s">
        <v>283</v>
      </c>
      <c r="G5" s="205"/>
      <c r="H5" s="205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44</v>
      </c>
      <c r="B6" s="12"/>
      <c r="C6" s="13"/>
      <c r="D6" s="204" t="s">
        <v>45</v>
      </c>
      <c r="E6" s="180" t="s">
        <v>81</v>
      </c>
      <c r="F6" s="179" t="s">
        <v>34</v>
      </c>
      <c r="G6" s="179" t="s">
        <v>77</v>
      </c>
      <c r="H6" s="205" t="s">
        <v>78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54</v>
      </c>
      <c r="B7" s="15" t="s">
        <v>55</v>
      </c>
      <c r="C7" s="16" t="s">
        <v>56</v>
      </c>
      <c r="D7" s="211"/>
      <c r="E7" s="181"/>
      <c r="F7" s="186"/>
      <c r="G7" s="186"/>
      <c r="H7" s="212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4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4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4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4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4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4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4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4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4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4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4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4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4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4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24" customHeight="1">
      <c r="A22" s="17"/>
      <c r="B22" s="17"/>
      <c r="C22" s="17"/>
      <c r="D22" s="17"/>
      <c r="E22" s="17"/>
      <c r="F22" s="18"/>
      <c r="G22" s="19"/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24" customHeight="1">
      <c r="A23" s="17"/>
      <c r="B23" s="17"/>
      <c r="C23" s="17"/>
      <c r="D23" s="17"/>
      <c r="E23" s="17"/>
      <c r="F23" s="18"/>
      <c r="G23" s="19"/>
      <c r="H23" s="18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24" customHeight="1">
      <c r="A24" s="17"/>
      <c r="B24" s="17"/>
      <c r="C24" s="17"/>
      <c r="D24" s="17"/>
      <c r="E24" s="17"/>
      <c r="F24" s="18"/>
      <c r="G24" s="19"/>
      <c r="H24" s="18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zoomScalePageLayoutView="0" workbookViewId="0" topLeftCell="A7">
      <selection activeCell="G22" sqref="G22"/>
    </sheetView>
  </sheetViews>
  <sheetFormatPr defaultColWidth="6.50390625" defaultRowHeight="20.25" customHeight="1"/>
  <cols>
    <col min="1" max="1" width="30.75390625" style="1" customWidth="1"/>
    <col min="2" max="2" width="15.625" style="1" customWidth="1"/>
    <col min="3" max="3" width="28.875" style="1" customWidth="1"/>
    <col min="4" max="4" width="21.00390625" style="1" customWidth="1"/>
    <col min="5" max="16384" width="6.50390625" style="1" customWidth="1"/>
  </cols>
  <sheetData>
    <row r="1" ht="20.25" customHeight="1">
      <c r="A1" s="133" t="s">
        <v>1</v>
      </c>
    </row>
    <row r="2" spans="1:31" ht="20.25" customHeight="1">
      <c r="A2" s="92"/>
      <c r="B2" s="92"/>
      <c r="C2" s="92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</row>
    <row r="3" spans="1:31" ht="20.25" customHeight="1">
      <c r="A3" s="177" t="s">
        <v>2</v>
      </c>
      <c r="B3" s="177"/>
      <c r="C3" s="177"/>
      <c r="D3" s="177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</row>
    <row r="4" spans="1:31" ht="20.25" customHeight="1">
      <c r="A4" s="93"/>
      <c r="B4" s="93"/>
      <c r="C4" s="32"/>
      <c r="D4" s="7" t="s">
        <v>3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</row>
    <row r="5" spans="1:31" ht="25.5" customHeight="1">
      <c r="A5" s="94" t="s">
        <v>4</v>
      </c>
      <c r="B5" s="94"/>
      <c r="C5" s="94" t="s">
        <v>5</v>
      </c>
      <c r="D5" s="94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</row>
    <row r="6" spans="1:31" ht="25.5" customHeight="1">
      <c r="A6" s="110" t="s">
        <v>6</v>
      </c>
      <c r="B6" s="110" t="s">
        <v>286</v>
      </c>
      <c r="C6" s="110" t="s">
        <v>6</v>
      </c>
      <c r="D6" s="134" t="s">
        <v>286</v>
      </c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</row>
    <row r="7" spans="1:31" ht="25.5" customHeight="1">
      <c r="A7" s="109" t="s">
        <v>7</v>
      </c>
      <c r="B7" s="145">
        <v>971.2251</v>
      </c>
      <c r="C7" s="109" t="s">
        <v>8</v>
      </c>
      <c r="D7" s="146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</row>
    <row r="8" spans="1:31" ht="25.5" customHeight="1">
      <c r="A8" s="109" t="s">
        <v>9</v>
      </c>
      <c r="B8" s="146">
        <v>0</v>
      </c>
      <c r="C8" s="109" t="s">
        <v>10</v>
      </c>
      <c r="D8" s="146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</row>
    <row r="9" spans="1:31" ht="25.5" customHeight="1">
      <c r="A9" s="109" t="s">
        <v>11</v>
      </c>
      <c r="B9" s="146">
        <v>0</v>
      </c>
      <c r="C9" s="109" t="s">
        <v>12</v>
      </c>
      <c r="D9" s="146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</row>
    <row r="10" spans="1:31" ht="25.5" customHeight="1">
      <c r="A10" s="109" t="s">
        <v>13</v>
      </c>
      <c r="B10" s="146">
        <v>140</v>
      </c>
      <c r="C10" s="109" t="s">
        <v>14</v>
      </c>
      <c r="D10" s="146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</row>
    <row r="11" spans="1:31" ht="25.5" customHeight="1">
      <c r="A11" s="109" t="s">
        <v>15</v>
      </c>
      <c r="B11" s="146">
        <v>0</v>
      </c>
      <c r="C11" s="109" t="s">
        <v>16</v>
      </c>
      <c r="D11" s="146">
        <v>101.868</v>
      </c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</row>
    <row r="12" spans="1:31" ht="25.5" customHeight="1">
      <c r="A12" s="109" t="s">
        <v>17</v>
      </c>
      <c r="B12" s="146">
        <v>0</v>
      </c>
      <c r="C12" s="109" t="s">
        <v>18</v>
      </c>
      <c r="D12" s="146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</row>
    <row r="13" spans="1:31" ht="25.5" customHeight="1">
      <c r="A13" s="109"/>
      <c r="B13" s="146"/>
      <c r="C13" s="109" t="s">
        <v>19</v>
      </c>
      <c r="D13" s="147">
        <v>934.4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</row>
    <row r="14" spans="1:31" ht="25.5" customHeight="1">
      <c r="A14" s="110" t="s">
        <v>20</v>
      </c>
      <c r="B14" s="147">
        <f>SUM(B7:B13)</f>
        <v>1111.2251</v>
      </c>
      <c r="C14" s="135" t="s">
        <v>21</v>
      </c>
      <c r="D14" s="147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</row>
    <row r="15" spans="1:31" ht="25.5" customHeight="1">
      <c r="A15" s="110"/>
      <c r="B15" s="147"/>
      <c r="C15" s="136" t="s">
        <v>22</v>
      </c>
      <c r="D15" s="150">
        <v>74.964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</row>
    <row r="16" spans="1:31" ht="25.5" customHeight="1">
      <c r="A16" s="109" t="s">
        <v>23</v>
      </c>
      <c r="B16" s="146"/>
      <c r="C16" s="109" t="s">
        <v>24</v>
      </c>
      <c r="D16" s="14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</row>
    <row r="17" spans="1:31" ht="25.5" customHeight="1">
      <c r="A17" s="109" t="s">
        <v>25</v>
      </c>
      <c r="B17" s="146"/>
      <c r="C17" s="109" t="s">
        <v>26</v>
      </c>
      <c r="D17" s="146"/>
      <c r="E17" s="121"/>
      <c r="F17" s="121"/>
      <c r="G17" s="137" t="s">
        <v>27</v>
      </c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</row>
    <row r="18" spans="1:31" ht="25.5" customHeight="1">
      <c r="A18" s="109"/>
      <c r="B18" s="146"/>
      <c r="C18" s="109" t="s">
        <v>28</v>
      </c>
      <c r="D18" s="14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</row>
    <row r="19" spans="1:31" ht="25.5" customHeight="1">
      <c r="A19" s="109"/>
      <c r="B19" s="148"/>
      <c r="C19" s="109"/>
      <c r="D19" s="147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</row>
    <row r="20" spans="1:31" ht="25.5" customHeight="1">
      <c r="A20" s="110" t="s">
        <v>29</v>
      </c>
      <c r="B20" s="149">
        <f>+B14</f>
        <v>1111.2251</v>
      </c>
      <c r="C20" s="110" t="s">
        <v>30</v>
      </c>
      <c r="D20" s="147">
        <f>SUM(D11:D19)</f>
        <v>1111.232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</row>
    <row r="21" spans="1:31" ht="20.25" customHeight="1">
      <c r="A21" s="118"/>
      <c r="B21" s="119"/>
      <c r="C21" s="120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F8" sqref="F8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51" customWidth="1"/>
    <col min="11" max="11" width="9.125" style="151" customWidth="1"/>
    <col min="12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78" t="s">
        <v>31</v>
      </c>
      <c r="B1" s="178"/>
      <c r="C1" s="178"/>
      <c r="D1" s="178"/>
    </row>
    <row r="2" spans="1:20" ht="19.5" customHeight="1">
      <c r="A2" s="2"/>
      <c r="B2" s="3"/>
      <c r="C2" s="3"/>
      <c r="D2" s="3"/>
      <c r="E2" s="3"/>
      <c r="F2" s="152"/>
      <c r="G2" s="152"/>
      <c r="H2" s="152"/>
      <c r="I2" s="152"/>
      <c r="J2" s="152"/>
      <c r="K2" s="152"/>
      <c r="L2" s="3"/>
      <c r="M2" s="3"/>
      <c r="N2" s="3"/>
      <c r="O2" s="3"/>
      <c r="P2" s="3"/>
      <c r="Q2" s="3"/>
      <c r="R2" s="3"/>
      <c r="S2" s="131"/>
      <c r="T2" s="132"/>
    </row>
    <row r="3" spans="1:20" ht="19.5" customHeight="1">
      <c r="A3" s="177" t="s">
        <v>32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1:20" ht="19.5" customHeight="1">
      <c r="A4" s="5"/>
      <c r="B4" s="5"/>
      <c r="C4" s="5"/>
      <c r="D4" s="5"/>
      <c r="E4" s="5"/>
      <c r="F4" s="153"/>
      <c r="G4" s="153"/>
      <c r="H4" s="153"/>
      <c r="I4" s="153"/>
      <c r="J4" s="154"/>
      <c r="K4" s="154"/>
      <c r="L4" s="83"/>
      <c r="M4" s="83"/>
      <c r="N4" s="83"/>
      <c r="O4" s="83"/>
      <c r="P4" s="83"/>
      <c r="Q4" s="83"/>
      <c r="R4" s="83"/>
      <c r="S4" s="24"/>
      <c r="T4" s="7" t="s">
        <v>3</v>
      </c>
    </row>
    <row r="5" spans="1:20" ht="19.5" customHeight="1">
      <c r="A5" s="8" t="s">
        <v>33</v>
      </c>
      <c r="B5" s="8"/>
      <c r="C5" s="8"/>
      <c r="D5" s="9"/>
      <c r="E5" s="10"/>
      <c r="F5" s="182" t="s">
        <v>34</v>
      </c>
      <c r="G5" s="184" t="s">
        <v>35</v>
      </c>
      <c r="H5" s="182" t="s">
        <v>36</v>
      </c>
      <c r="I5" s="182" t="s">
        <v>37</v>
      </c>
      <c r="J5" s="182" t="s">
        <v>38</v>
      </c>
      <c r="K5" s="179" t="s">
        <v>39</v>
      </c>
      <c r="L5" s="179"/>
      <c r="M5" s="187" t="s">
        <v>40</v>
      </c>
      <c r="N5" s="12" t="s">
        <v>41</v>
      </c>
      <c r="O5" s="130"/>
      <c r="P5" s="130"/>
      <c r="Q5" s="130"/>
      <c r="R5" s="130"/>
      <c r="S5" s="179" t="s">
        <v>42</v>
      </c>
      <c r="T5" s="179" t="s">
        <v>43</v>
      </c>
    </row>
    <row r="6" spans="1:20" ht="19.5" customHeight="1">
      <c r="A6" s="11" t="s">
        <v>44</v>
      </c>
      <c r="B6" s="11"/>
      <c r="C6" s="84"/>
      <c r="D6" s="180" t="s">
        <v>45</v>
      </c>
      <c r="E6" s="180" t="s">
        <v>46</v>
      </c>
      <c r="F6" s="182"/>
      <c r="G6" s="184"/>
      <c r="H6" s="182"/>
      <c r="I6" s="182"/>
      <c r="J6" s="182"/>
      <c r="K6" s="182" t="s">
        <v>47</v>
      </c>
      <c r="L6" s="179" t="s">
        <v>48</v>
      </c>
      <c r="M6" s="187"/>
      <c r="N6" s="179" t="s">
        <v>49</v>
      </c>
      <c r="O6" s="179" t="s">
        <v>50</v>
      </c>
      <c r="P6" s="179" t="s">
        <v>51</v>
      </c>
      <c r="Q6" s="179" t="s">
        <v>52</v>
      </c>
      <c r="R6" s="179" t="s">
        <v>53</v>
      </c>
      <c r="S6" s="179"/>
      <c r="T6" s="179"/>
    </row>
    <row r="7" spans="1:20" ht="30.75" customHeight="1">
      <c r="A7" s="15" t="s">
        <v>54</v>
      </c>
      <c r="B7" s="14" t="s">
        <v>55</v>
      </c>
      <c r="C7" s="16" t="s">
        <v>56</v>
      </c>
      <c r="D7" s="181"/>
      <c r="E7" s="181"/>
      <c r="F7" s="183"/>
      <c r="G7" s="185"/>
      <c r="H7" s="183"/>
      <c r="I7" s="183"/>
      <c r="J7" s="183"/>
      <c r="K7" s="183"/>
      <c r="L7" s="186"/>
      <c r="M7" s="188"/>
      <c r="N7" s="186"/>
      <c r="O7" s="186"/>
      <c r="P7" s="186"/>
      <c r="Q7" s="186"/>
      <c r="R7" s="186"/>
      <c r="S7" s="186"/>
      <c r="T7" s="186"/>
    </row>
    <row r="8" spans="1:20" ht="23.25" customHeight="1">
      <c r="A8" s="17" t="s">
        <v>57</v>
      </c>
      <c r="B8" s="17" t="s">
        <v>58</v>
      </c>
      <c r="C8" s="17" t="s">
        <v>59</v>
      </c>
      <c r="D8" s="112">
        <v>401104</v>
      </c>
      <c r="E8" s="112" t="s">
        <v>60</v>
      </c>
      <c r="F8" s="155">
        <f>+H8+K8</f>
        <v>1111.2251</v>
      </c>
      <c r="G8" s="156"/>
      <c r="H8" s="156">
        <v>971.2251</v>
      </c>
      <c r="I8" s="157"/>
      <c r="J8" s="158"/>
      <c r="K8" s="159">
        <v>140</v>
      </c>
      <c r="L8" s="71"/>
      <c r="M8" s="18"/>
      <c r="N8" s="19"/>
      <c r="O8" s="71"/>
      <c r="P8" s="71"/>
      <c r="Q8" s="71"/>
      <c r="R8" s="18"/>
      <c r="S8" s="19"/>
      <c r="T8" s="18"/>
    </row>
    <row r="9" spans="1:20" ht="23.25" customHeight="1">
      <c r="A9" s="17" t="s">
        <v>61</v>
      </c>
      <c r="B9" s="17"/>
      <c r="C9" s="17"/>
      <c r="D9" s="17" t="s">
        <v>62</v>
      </c>
      <c r="E9" s="112" t="s">
        <v>63</v>
      </c>
      <c r="F9" s="155">
        <f aca="true" t="shared" si="0" ref="F9:F15">+H9+K9</f>
        <v>0.2664</v>
      </c>
      <c r="G9" s="156"/>
      <c r="H9" s="156">
        <v>0.2664</v>
      </c>
      <c r="I9" s="157"/>
      <c r="J9" s="158"/>
      <c r="K9" s="159"/>
      <c r="L9" s="71"/>
      <c r="M9" s="18"/>
      <c r="N9" s="19"/>
      <c r="O9" s="71"/>
      <c r="P9" s="71"/>
      <c r="Q9" s="71"/>
      <c r="R9" s="18"/>
      <c r="S9" s="19"/>
      <c r="T9" s="18"/>
    </row>
    <row r="10" spans="1:20" ht="23.25" customHeight="1">
      <c r="A10" s="17" t="s">
        <v>61</v>
      </c>
      <c r="B10" s="17" t="s">
        <v>64</v>
      </c>
      <c r="C10" s="17"/>
      <c r="D10" s="17" t="s">
        <v>62</v>
      </c>
      <c r="E10" s="112" t="s">
        <v>65</v>
      </c>
      <c r="F10" s="155">
        <f t="shared" si="0"/>
        <v>0.2664</v>
      </c>
      <c r="G10" s="156"/>
      <c r="H10" s="156">
        <v>0.2664</v>
      </c>
      <c r="I10" s="157"/>
      <c r="J10" s="158"/>
      <c r="K10" s="159"/>
      <c r="L10" s="71"/>
      <c r="M10" s="18"/>
      <c r="N10" s="19"/>
      <c r="O10" s="71"/>
      <c r="P10" s="71"/>
      <c r="Q10" s="71"/>
      <c r="R10" s="18"/>
      <c r="S10" s="19"/>
      <c r="T10" s="18"/>
    </row>
    <row r="11" spans="1:20" ht="23.25" customHeight="1">
      <c r="A11" s="17" t="s">
        <v>66</v>
      </c>
      <c r="B11" s="17"/>
      <c r="C11" s="17"/>
      <c r="D11" s="17" t="s">
        <v>62</v>
      </c>
      <c r="E11" s="112" t="s">
        <v>67</v>
      </c>
      <c r="F11" s="155">
        <f t="shared" si="0"/>
        <v>966.72</v>
      </c>
      <c r="G11" s="156"/>
      <c r="H11" s="156">
        <v>966.72</v>
      </c>
      <c r="I11" s="157"/>
      <c r="J11" s="158"/>
      <c r="K11" s="159"/>
      <c r="L11" s="71"/>
      <c r="M11" s="18"/>
      <c r="N11" s="19"/>
      <c r="O11" s="71"/>
      <c r="P11" s="71"/>
      <c r="Q11" s="71"/>
      <c r="R11" s="18"/>
      <c r="S11" s="19"/>
      <c r="T11" s="18"/>
    </row>
    <row r="12" spans="1:20" ht="23.25" customHeight="1">
      <c r="A12" s="17" t="s">
        <v>66</v>
      </c>
      <c r="B12" s="17" t="s">
        <v>68</v>
      </c>
      <c r="C12" s="17"/>
      <c r="D12" s="17" t="s">
        <v>62</v>
      </c>
      <c r="E12" s="112" t="s">
        <v>69</v>
      </c>
      <c r="F12" s="155">
        <f t="shared" si="0"/>
        <v>862.19</v>
      </c>
      <c r="G12" s="156"/>
      <c r="H12" s="156">
        <v>862.19</v>
      </c>
      <c r="I12" s="157"/>
      <c r="J12" s="158"/>
      <c r="K12" s="159"/>
      <c r="L12" s="71"/>
      <c r="M12" s="18"/>
      <c r="N12" s="19"/>
      <c r="O12" s="71"/>
      <c r="P12" s="71"/>
      <c r="Q12" s="71"/>
      <c r="R12" s="18"/>
      <c r="S12" s="19"/>
      <c r="T12" s="18"/>
    </row>
    <row r="13" spans="1:20" ht="23.25" customHeight="1">
      <c r="A13" s="17" t="s">
        <v>66</v>
      </c>
      <c r="B13" s="17" t="s">
        <v>70</v>
      </c>
      <c r="C13" s="17"/>
      <c r="D13" s="17" t="s">
        <v>62</v>
      </c>
      <c r="E13" s="112" t="s">
        <v>71</v>
      </c>
      <c r="F13" s="155">
        <f>+H13+K13</f>
        <v>104.5296</v>
      </c>
      <c r="G13" s="156"/>
      <c r="H13" s="156">
        <v>104.5296</v>
      </c>
      <c r="I13" s="157"/>
      <c r="J13" s="158"/>
      <c r="K13" s="159"/>
      <c r="L13" s="71"/>
      <c r="M13" s="18"/>
      <c r="N13" s="19"/>
      <c r="O13" s="71"/>
      <c r="P13" s="71"/>
      <c r="Q13" s="71"/>
      <c r="R13" s="18"/>
      <c r="S13" s="19"/>
      <c r="T13" s="18"/>
    </row>
    <row r="14" spans="1:20" ht="23.25" customHeight="1">
      <c r="A14" s="17" t="s">
        <v>72</v>
      </c>
      <c r="B14" s="17"/>
      <c r="C14" s="17"/>
      <c r="D14" s="17" t="s">
        <v>62</v>
      </c>
      <c r="E14" s="112" t="s">
        <v>73</v>
      </c>
      <c r="F14" s="155">
        <f t="shared" si="0"/>
        <v>4.2384</v>
      </c>
      <c r="G14" s="156"/>
      <c r="H14" s="156">
        <v>4.2384</v>
      </c>
      <c r="I14" s="157"/>
      <c r="J14" s="158"/>
      <c r="K14" s="159"/>
      <c r="L14" s="71"/>
      <c r="M14" s="18"/>
      <c r="N14" s="19"/>
      <c r="O14" s="71"/>
      <c r="P14" s="71"/>
      <c r="Q14" s="71"/>
      <c r="R14" s="18"/>
      <c r="S14" s="19"/>
      <c r="T14" s="18"/>
    </row>
    <row r="15" spans="1:20" ht="23.25" customHeight="1">
      <c r="A15" s="17" t="s">
        <v>72</v>
      </c>
      <c r="B15" s="17" t="s">
        <v>68</v>
      </c>
      <c r="C15" s="17"/>
      <c r="D15" s="17" t="s">
        <v>62</v>
      </c>
      <c r="E15" s="112" t="s">
        <v>74</v>
      </c>
      <c r="F15" s="155">
        <f t="shared" si="0"/>
        <v>0.9864</v>
      </c>
      <c r="G15" s="156"/>
      <c r="H15" s="156">
        <v>0.9864</v>
      </c>
      <c r="I15" s="157"/>
      <c r="J15" s="158"/>
      <c r="K15" s="159"/>
      <c r="L15" s="71"/>
      <c r="M15" s="18"/>
      <c r="N15" s="19"/>
      <c r="O15" s="71"/>
      <c r="P15" s="71"/>
      <c r="Q15" s="71"/>
      <c r="R15" s="18"/>
      <c r="S15" s="19"/>
      <c r="T15" s="18"/>
    </row>
    <row r="16" spans="1:20" ht="23.25" customHeight="1">
      <c r="A16" s="17"/>
      <c r="B16" s="17"/>
      <c r="C16" s="17"/>
      <c r="D16" s="17"/>
      <c r="E16" s="17"/>
      <c r="F16" s="156"/>
      <c r="G16" s="156"/>
      <c r="H16" s="156"/>
      <c r="I16" s="156"/>
      <c r="J16" s="158"/>
      <c r="K16" s="159"/>
      <c r="L16" s="71"/>
      <c r="M16" s="18"/>
      <c r="N16" s="19"/>
      <c r="O16" s="71"/>
      <c r="P16" s="71"/>
      <c r="Q16" s="71"/>
      <c r="R16" s="18"/>
      <c r="S16" s="19"/>
      <c r="T16" s="18"/>
    </row>
    <row r="17" spans="1:20" ht="23.25" customHeight="1">
      <c r="A17" s="17"/>
      <c r="B17" s="17"/>
      <c r="C17" s="17"/>
      <c r="D17" s="17"/>
      <c r="E17" s="17"/>
      <c r="F17" s="156"/>
      <c r="G17" s="156"/>
      <c r="H17" s="156"/>
      <c r="I17" s="156"/>
      <c r="J17" s="158"/>
      <c r="K17" s="159"/>
      <c r="L17" s="71"/>
      <c r="M17" s="18"/>
      <c r="N17" s="19"/>
      <c r="O17" s="71"/>
      <c r="P17" s="71"/>
      <c r="Q17" s="71"/>
      <c r="R17" s="18"/>
      <c r="S17" s="19"/>
      <c r="T17" s="18"/>
    </row>
    <row r="18" spans="1:20" ht="23.25" customHeight="1">
      <c r="A18" s="17"/>
      <c r="B18" s="17"/>
      <c r="C18" s="17"/>
      <c r="D18" s="17"/>
      <c r="E18" s="17"/>
      <c r="F18" s="156"/>
      <c r="G18" s="156"/>
      <c r="H18" s="156"/>
      <c r="I18" s="156"/>
      <c r="J18" s="158"/>
      <c r="K18" s="159"/>
      <c r="L18" s="71"/>
      <c r="M18" s="18"/>
      <c r="N18" s="19"/>
      <c r="O18" s="71"/>
      <c r="P18" s="71"/>
      <c r="Q18" s="71"/>
      <c r="R18" s="18"/>
      <c r="S18" s="19"/>
      <c r="T18" s="18"/>
    </row>
    <row r="19" spans="1:20" ht="23.25" customHeight="1">
      <c r="A19" s="17"/>
      <c r="B19" s="17"/>
      <c r="C19" s="17"/>
      <c r="D19" s="17"/>
      <c r="E19" s="17"/>
      <c r="F19" s="156"/>
      <c r="G19" s="156"/>
      <c r="H19" s="156"/>
      <c r="I19" s="156"/>
      <c r="J19" s="158"/>
      <c r="K19" s="159"/>
      <c r="L19" s="71"/>
      <c r="M19" s="18"/>
      <c r="N19" s="19"/>
      <c r="O19" s="71"/>
      <c r="P19" s="71"/>
      <c r="Q19" s="71"/>
      <c r="R19" s="18"/>
      <c r="S19" s="19"/>
      <c r="T19" s="18"/>
    </row>
    <row r="20" spans="1:20" ht="23.25" customHeight="1">
      <c r="A20" s="17"/>
      <c r="B20" s="17"/>
      <c r="C20" s="17"/>
      <c r="D20" s="17"/>
      <c r="E20" s="17"/>
      <c r="F20" s="156"/>
      <c r="G20" s="156"/>
      <c r="H20" s="156"/>
      <c r="I20" s="156"/>
      <c r="J20" s="158"/>
      <c r="K20" s="159"/>
      <c r="L20" s="71"/>
      <c r="M20" s="18"/>
      <c r="N20" s="19"/>
      <c r="O20" s="71"/>
      <c r="P20" s="71"/>
      <c r="Q20" s="71"/>
      <c r="R20" s="18"/>
      <c r="S20" s="19"/>
      <c r="T20" s="18"/>
    </row>
    <row r="21" spans="1:20" ht="23.25" customHeight="1">
      <c r="A21" s="17"/>
      <c r="B21" s="17"/>
      <c r="C21" s="17"/>
      <c r="D21" s="17"/>
      <c r="E21" s="17"/>
      <c r="F21" s="156"/>
      <c r="G21" s="156"/>
      <c r="H21" s="156"/>
      <c r="I21" s="156"/>
      <c r="J21" s="158"/>
      <c r="K21" s="159"/>
      <c r="L21" s="71"/>
      <c r="M21" s="18"/>
      <c r="N21" s="19"/>
      <c r="O21" s="71"/>
      <c r="P21" s="71"/>
      <c r="Q21" s="71"/>
      <c r="R21" s="18"/>
      <c r="S21" s="19"/>
      <c r="T21" s="18"/>
    </row>
    <row r="22" spans="1:20" ht="23.25" customHeight="1">
      <c r="A22" s="17"/>
      <c r="B22" s="17"/>
      <c r="C22" s="17"/>
      <c r="D22" s="17"/>
      <c r="E22" s="17"/>
      <c r="F22" s="156"/>
      <c r="G22" s="156"/>
      <c r="H22" s="156"/>
      <c r="I22" s="156"/>
      <c r="J22" s="158"/>
      <c r="K22" s="159"/>
      <c r="L22" s="71"/>
      <c r="M22" s="18"/>
      <c r="N22" s="19"/>
      <c r="O22" s="71"/>
      <c r="P22" s="71"/>
      <c r="Q22" s="71"/>
      <c r="R22" s="18"/>
      <c r="S22" s="19"/>
      <c r="T22" s="18"/>
    </row>
    <row r="23" spans="1:20" ht="23.25" customHeight="1">
      <c r="A23" s="17"/>
      <c r="B23" s="17"/>
      <c r="C23" s="17"/>
      <c r="D23" s="17"/>
      <c r="E23" s="17"/>
      <c r="F23" s="156"/>
      <c r="G23" s="156"/>
      <c r="H23" s="156"/>
      <c r="I23" s="156"/>
      <c r="J23" s="158"/>
      <c r="K23" s="159"/>
      <c r="L23" s="71"/>
      <c r="M23" s="18"/>
      <c r="N23" s="19"/>
      <c r="O23" s="71"/>
      <c r="P23" s="71"/>
      <c r="Q23" s="71"/>
      <c r="R23" s="18"/>
      <c r="S23" s="19"/>
      <c r="T23" s="18"/>
    </row>
    <row r="24" spans="1:20" ht="23.25" customHeight="1">
      <c r="A24" s="17"/>
      <c r="B24" s="17"/>
      <c r="C24" s="17"/>
      <c r="D24" s="17"/>
      <c r="E24" s="17"/>
      <c r="F24" s="156"/>
      <c r="G24" s="156"/>
      <c r="H24" s="156"/>
      <c r="I24" s="156"/>
      <c r="J24" s="158"/>
      <c r="K24" s="159"/>
      <c r="L24" s="71"/>
      <c r="M24" s="18"/>
      <c r="N24" s="19"/>
      <c r="O24" s="71"/>
      <c r="P24" s="71"/>
      <c r="Q24" s="71"/>
      <c r="R24" s="18"/>
      <c r="S24" s="19"/>
      <c r="T24" s="18"/>
    </row>
    <row r="25" spans="1:20" ht="23.25" customHeight="1">
      <c r="A25" s="17"/>
      <c r="B25" s="17"/>
      <c r="C25" s="17"/>
      <c r="D25" s="17"/>
      <c r="E25" s="17"/>
      <c r="F25" s="156"/>
      <c r="G25" s="156"/>
      <c r="H25" s="156"/>
      <c r="I25" s="156"/>
      <c r="J25" s="158"/>
      <c r="K25" s="159"/>
      <c r="L25" s="71"/>
      <c r="M25" s="18"/>
      <c r="N25" s="19"/>
      <c r="O25" s="71"/>
      <c r="P25" s="71"/>
      <c r="Q25" s="71"/>
      <c r="R25" s="18"/>
      <c r="S25" s="19"/>
      <c r="T25" s="18"/>
    </row>
    <row r="26" spans="1:20" ht="23.25" customHeight="1">
      <c r="A26" s="17"/>
      <c r="B26" s="17"/>
      <c r="C26" s="17"/>
      <c r="D26" s="17"/>
      <c r="E26" s="17"/>
      <c r="F26" s="156"/>
      <c r="G26" s="156"/>
      <c r="H26" s="156"/>
      <c r="I26" s="156"/>
      <c r="J26" s="158"/>
      <c r="K26" s="159"/>
      <c r="L26" s="71"/>
      <c r="M26" s="18"/>
      <c r="N26" s="19"/>
      <c r="O26" s="71"/>
      <c r="P26" s="71"/>
      <c r="Q26" s="71"/>
      <c r="R26" s="18"/>
      <c r="S26" s="19"/>
      <c r="T26" s="18"/>
    </row>
  </sheetData>
  <sheetProtection/>
  <mergeCells count="20">
    <mergeCell ref="Q6:Q7"/>
    <mergeCell ref="R6:R7"/>
    <mergeCell ref="S5:S7"/>
    <mergeCell ref="T5:T7"/>
    <mergeCell ref="K6:K7"/>
    <mergeCell ref="L6:L7"/>
    <mergeCell ref="M5:M7"/>
    <mergeCell ref="N6:N7"/>
    <mergeCell ref="O6:O7"/>
    <mergeCell ref="P6:P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M15" sqref="M15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7" width="12.75390625" style="151" customWidth="1"/>
    <col min="8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89" t="s">
        <v>75</v>
      </c>
      <c r="B1" s="189"/>
      <c r="C1" s="189"/>
      <c r="D1" s="189"/>
    </row>
    <row r="2" spans="1:10" ht="19.5" customHeight="1">
      <c r="A2" s="32"/>
      <c r="B2" s="123"/>
      <c r="C2" s="123"/>
      <c r="D2" s="123"/>
      <c r="E2" s="123"/>
      <c r="F2" s="160"/>
      <c r="G2" s="160"/>
      <c r="H2" s="123"/>
      <c r="I2" s="123"/>
      <c r="J2" s="129"/>
    </row>
    <row r="3" spans="1:10" ht="19.5" customHeight="1">
      <c r="A3" s="177" t="s">
        <v>76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2" ht="19.5" customHeight="1">
      <c r="A4" s="93"/>
      <c r="B4" s="93"/>
      <c r="C4" s="93"/>
      <c r="D4" s="93"/>
      <c r="E4" s="93"/>
      <c r="F4" s="161"/>
      <c r="G4" s="161"/>
      <c r="H4" s="124"/>
      <c r="I4" s="124"/>
      <c r="J4" s="7" t="s">
        <v>3</v>
      </c>
      <c r="K4" s="24"/>
      <c r="L4" s="24"/>
    </row>
    <row r="5" spans="1:12" ht="19.5" customHeight="1">
      <c r="A5" s="94" t="s">
        <v>33</v>
      </c>
      <c r="B5" s="94"/>
      <c r="C5" s="94"/>
      <c r="D5" s="94"/>
      <c r="E5" s="94"/>
      <c r="F5" s="191" t="s">
        <v>34</v>
      </c>
      <c r="G5" s="191" t="s">
        <v>77</v>
      </c>
      <c r="H5" s="190" t="s">
        <v>78</v>
      </c>
      <c r="I5" s="190" t="s">
        <v>79</v>
      </c>
      <c r="J5" s="190" t="s">
        <v>80</v>
      </c>
      <c r="K5" s="24"/>
      <c r="L5" s="24"/>
    </row>
    <row r="6" spans="1:12" ht="19.5" customHeight="1">
      <c r="A6" s="94" t="s">
        <v>44</v>
      </c>
      <c r="B6" s="94"/>
      <c r="C6" s="94"/>
      <c r="D6" s="190" t="s">
        <v>45</v>
      </c>
      <c r="E6" s="190" t="s">
        <v>81</v>
      </c>
      <c r="F6" s="191"/>
      <c r="G6" s="191"/>
      <c r="H6" s="190"/>
      <c r="I6" s="190"/>
      <c r="J6" s="190"/>
      <c r="K6" s="24"/>
      <c r="L6" s="24"/>
    </row>
    <row r="7" spans="1:12" ht="20.25" customHeight="1">
      <c r="A7" s="126" t="s">
        <v>54</v>
      </c>
      <c r="B7" s="126" t="s">
        <v>55</v>
      </c>
      <c r="C7" s="95" t="s">
        <v>56</v>
      </c>
      <c r="D7" s="190"/>
      <c r="E7" s="190"/>
      <c r="F7" s="191"/>
      <c r="G7" s="191"/>
      <c r="H7" s="190"/>
      <c r="I7" s="190"/>
      <c r="J7" s="190"/>
      <c r="K7" s="24"/>
      <c r="L7" s="24"/>
    </row>
    <row r="8" spans="1:12" ht="20.25" customHeight="1">
      <c r="A8" s="127" t="s">
        <v>82</v>
      </c>
      <c r="B8" s="127" t="s">
        <v>58</v>
      </c>
      <c r="C8" s="128" t="s">
        <v>59</v>
      </c>
      <c r="D8" s="125">
        <v>401104</v>
      </c>
      <c r="E8" s="125" t="s">
        <v>60</v>
      </c>
      <c r="F8" s="163">
        <f>+G8</f>
        <v>1111.2250999999999</v>
      </c>
      <c r="G8" s="162">
        <f>+G9+G19+G37</f>
        <v>1111.2250999999999</v>
      </c>
      <c r="H8" s="125"/>
      <c r="I8" s="125"/>
      <c r="J8" s="125"/>
      <c r="K8" s="24"/>
      <c r="L8" s="24"/>
    </row>
    <row r="9" spans="1:12" ht="20.25" customHeight="1">
      <c r="A9" s="127">
        <v>301</v>
      </c>
      <c r="B9" s="127"/>
      <c r="C9" s="128"/>
      <c r="D9" s="125">
        <v>401104</v>
      </c>
      <c r="E9" s="125" t="s">
        <v>83</v>
      </c>
      <c r="F9" s="163">
        <f aca="true" t="shared" si="0" ref="F9:F40">+G9</f>
        <v>862.4571</v>
      </c>
      <c r="G9" s="162">
        <v>862.4571</v>
      </c>
      <c r="H9" s="125"/>
      <c r="I9" s="125"/>
      <c r="J9" s="125"/>
      <c r="K9" s="24"/>
      <c r="L9" s="24"/>
    </row>
    <row r="10" spans="1:12" ht="20.25" customHeight="1">
      <c r="A10" s="127">
        <v>301</v>
      </c>
      <c r="B10" s="127" t="s">
        <v>68</v>
      </c>
      <c r="C10" s="128"/>
      <c r="D10" s="125">
        <v>401104</v>
      </c>
      <c r="E10" s="125" t="s">
        <v>84</v>
      </c>
      <c r="F10" s="163">
        <f t="shared" si="0"/>
        <v>368.6988</v>
      </c>
      <c r="G10" s="162">
        <v>368.6988</v>
      </c>
      <c r="H10" s="125"/>
      <c r="I10" s="125"/>
      <c r="J10" s="125"/>
      <c r="K10" s="24"/>
      <c r="L10" s="24"/>
    </row>
    <row r="11" spans="1:12" ht="20.25" customHeight="1">
      <c r="A11" s="127" t="s">
        <v>85</v>
      </c>
      <c r="B11" s="127" t="s">
        <v>70</v>
      </c>
      <c r="C11" s="128"/>
      <c r="D11" s="125">
        <v>401104</v>
      </c>
      <c r="E11" s="125" t="s">
        <v>86</v>
      </c>
      <c r="F11" s="163">
        <f t="shared" si="0"/>
        <v>8.7048</v>
      </c>
      <c r="G11" s="162">
        <v>8.7048</v>
      </c>
      <c r="H11" s="125"/>
      <c r="I11" s="125"/>
      <c r="J11" s="125"/>
      <c r="K11" s="24"/>
      <c r="L11" s="24"/>
    </row>
    <row r="12" spans="1:12" ht="20.25" customHeight="1">
      <c r="A12" s="127" t="s">
        <v>85</v>
      </c>
      <c r="B12" s="127" t="s">
        <v>87</v>
      </c>
      <c r="C12" s="128"/>
      <c r="D12" s="125">
        <v>401104</v>
      </c>
      <c r="E12" s="125" t="s">
        <v>88</v>
      </c>
      <c r="F12" s="163">
        <f t="shared" si="0"/>
        <v>247.1964</v>
      </c>
      <c r="G12" s="162">
        <v>247.1964</v>
      </c>
      <c r="H12" s="125"/>
      <c r="I12" s="125"/>
      <c r="J12" s="125"/>
      <c r="K12" s="24"/>
      <c r="L12" s="24"/>
    </row>
    <row r="13" spans="1:12" ht="20.25" customHeight="1">
      <c r="A13" s="127">
        <v>302</v>
      </c>
      <c r="B13" s="127" t="s">
        <v>89</v>
      </c>
      <c r="C13" s="128"/>
      <c r="D13" s="125">
        <v>401104</v>
      </c>
      <c r="E13" s="125" t="s">
        <v>90</v>
      </c>
      <c r="F13" s="163">
        <f t="shared" si="0"/>
        <v>99.9504</v>
      </c>
      <c r="G13" s="162">
        <v>99.9504</v>
      </c>
      <c r="H13" s="125"/>
      <c r="I13" s="125"/>
      <c r="J13" s="125"/>
      <c r="K13" s="24"/>
      <c r="L13" s="24"/>
    </row>
    <row r="14" spans="1:12" ht="20.25" customHeight="1">
      <c r="A14" s="127" t="s">
        <v>85</v>
      </c>
      <c r="B14" s="127" t="s">
        <v>91</v>
      </c>
      <c r="C14" s="128"/>
      <c r="D14" s="125">
        <v>401104</v>
      </c>
      <c r="E14" s="125" t="s">
        <v>92</v>
      </c>
      <c r="F14" s="163">
        <f t="shared" si="0"/>
        <v>1.9176</v>
      </c>
      <c r="G14" s="162">
        <v>1.9176</v>
      </c>
      <c r="H14" s="125"/>
      <c r="I14" s="125"/>
      <c r="J14" s="125"/>
      <c r="K14" s="24"/>
      <c r="L14" s="24"/>
    </row>
    <row r="15" spans="1:12" ht="20.25" customHeight="1">
      <c r="A15" s="127" t="s">
        <v>85</v>
      </c>
      <c r="B15" s="127" t="s">
        <v>93</v>
      </c>
      <c r="C15" s="128"/>
      <c r="D15" s="125">
        <v>401104</v>
      </c>
      <c r="E15" s="125" t="s">
        <v>94</v>
      </c>
      <c r="F15" s="163">
        <f t="shared" si="0"/>
        <v>45.1296</v>
      </c>
      <c r="G15" s="162">
        <v>45.1296</v>
      </c>
      <c r="H15" s="125"/>
      <c r="I15" s="125"/>
      <c r="J15" s="125"/>
      <c r="K15" s="24"/>
      <c r="L15" s="24"/>
    </row>
    <row r="16" spans="1:12" ht="20.25" customHeight="1">
      <c r="A16" s="127">
        <v>303</v>
      </c>
      <c r="B16" s="127" t="s">
        <v>95</v>
      </c>
      <c r="C16" s="128"/>
      <c r="D16" s="125">
        <v>401104</v>
      </c>
      <c r="E16" s="125" t="s">
        <v>96</v>
      </c>
      <c r="F16" s="163">
        <f t="shared" si="0"/>
        <v>15.6291</v>
      </c>
      <c r="G16" s="162">
        <v>15.6291</v>
      </c>
      <c r="H16" s="125"/>
      <c r="I16" s="125"/>
      <c r="J16" s="125"/>
      <c r="K16" s="24"/>
      <c r="L16" s="24"/>
    </row>
    <row r="17" spans="1:12" ht="20.25" customHeight="1">
      <c r="A17" s="127" t="s">
        <v>85</v>
      </c>
      <c r="B17" s="127" t="s">
        <v>97</v>
      </c>
      <c r="C17" s="128"/>
      <c r="D17" s="125">
        <v>401104</v>
      </c>
      <c r="E17" s="125" t="s">
        <v>98</v>
      </c>
      <c r="F17" s="163">
        <f t="shared" si="0"/>
        <v>74.964</v>
      </c>
      <c r="G17" s="162">
        <v>74.964</v>
      </c>
      <c r="H17" s="125"/>
      <c r="I17" s="125"/>
      <c r="J17" s="125"/>
      <c r="K17" s="24"/>
      <c r="L17" s="24"/>
    </row>
    <row r="18" spans="1:12" ht="20.25" customHeight="1">
      <c r="A18" s="127" t="s">
        <v>85</v>
      </c>
      <c r="B18" s="127" t="s">
        <v>64</v>
      </c>
      <c r="C18" s="128"/>
      <c r="D18" s="125">
        <v>401104</v>
      </c>
      <c r="E18" s="125" t="s">
        <v>65</v>
      </c>
      <c r="F18" s="163">
        <f t="shared" si="0"/>
        <v>0.2664</v>
      </c>
      <c r="G18" s="162">
        <v>0.2664</v>
      </c>
      <c r="H18" s="125"/>
      <c r="I18" s="125"/>
      <c r="J18" s="125"/>
      <c r="K18" s="24"/>
      <c r="L18" s="24"/>
    </row>
    <row r="19" spans="1:12" ht="20.25" customHeight="1">
      <c r="A19" s="127" t="s">
        <v>99</v>
      </c>
      <c r="B19" s="127"/>
      <c r="C19" s="128"/>
      <c r="D19" s="125">
        <v>401104</v>
      </c>
      <c r="E19" s="125" t="s">
        <v>100</v>
      </c>
      <c r="F19" s="163">
        <f t="shared" si="0"/>
        <v>244.5296</v>
      </c>
      <c r="G19" s="162">
        <v>244.5296</v>
      </c>
      <c r="H19" s="125"/>
      <c r="I19" s="125"/>
      <c r="J19" s="125"/>
      <c r="K19" s="24"/>
      <c r="L19" s="24"/>
    </row>
    <row r="20" spans="1:12" ht="20.25" customHeight="1">
      <c r="A20" s="127" t="s">
        <v>99</v>
      </c>
      <c r="B20" s="127" t="s">
        <v>68</v>
      </c>
      <c r="C20" s="128"/>
      <c r="D20" s="125">
        <v>401104</v>
      </c>
      <c r="E20" s="125" t="s">
        <v>101</v>
      </c>
      <c r="F20" s="163">
        <f t="shared" si="0"/>
        <v>66.38</v>
      </c>
      <c r="G20" s="162">
        <v>66.38</v>
      </c>
      <c r="H20" s="125"/>
      <c r="I20" s="125"/>
      <c r="J20" s="125"/>
      <c r="K20" s="24"/>
      <c r="L20" s="24"/>
    </row>
    <row r="21" spans="1:12" ht="20.25" customHeight="1">
      <c r="A21" s="127" t="s">
        <v>99</v>
      </c>
      <c r="B21" s="127" t="s">
        <v>70</v>
      </c>
      <c r="C21" s="128"/>
      <c r="D21" s="125">
        <v>401104</v>
      </c>
      <c r="E21" s="125" t="s">
        <v>102</v>
      </c>
      <c r="F21" s="163">
        <f t="shared" si="0"/>
        <v>12</v>
      </c>
      <c r="G21" s="162">
        <v>12</v>
      </c>
      <c r="H21" s="125"/>
      <c r="I21" s="125"/>
      <c r="J21" s="125"/>
      <c r="K21" s="24"/>
      <c r="L21" s="24"/>
    </row>
    <row r="22" spans="1:12" ht="20.25" customHeight="1">
      <c r="A22" s="127" t="s">
        <v>99</v>
      </c>
      <c r="B22" s="127" t="s">
        <v>103</v>
      </c>
      <c r="C22" s="128"/>
      <c r="D22" s="125">
        <v>401104</v>
      </c>
      <c r="E22" s="125" t="s">
        <v>104</v>
      </c>
      <c r="F22" s="163">
        <f t="shared" si="0"/>
        <v>3</v>
      </c>
      <c r="G22" s="162">
        <v>3</v>
      </c>
      <c r="H22" s="125"/>
      <c r="I22" s="125"/>
      <c r="J22" s="125"/>
      <c r="K22" s="24"/>
      <c r="L22" s="24"/>
    </row>
    <row r="23" spans="1:12" ht="20.25" customHeight="1">
      <c r="A23" s="127" t="s">
        <v>99</v>
      </c>
      <c r="B23" s="127" t="s">
        <v>105</v>
      </c>
      <c r="C23" s="128"/>
      <c r="D23" s="125">
        <v>401104</v>
      </c>
      <c r="E23" s="125" t="s">
        <v>106</v>
      </c>
      <c r="F23" s="163">
        <f t="shared" si="0"/>
        <v>7</v>
      </c>
      <c r="G23" s="162">
        <v>7</v>
      </c>
      <c r="H23" s="125"/>
      <c r="I23" s="125"/>
      <c r="J23" s="125"/>
      <c r="K23" s="24"/>
      <c r="L23" s="24"/>
    </row>
    <row r="24" spans="1:12" ht="20.25" customHeight="1">
      <c r="A24" s="127" t="s">
        <v>99</v>
      </c>
      <c r="B24" s="127" t="s">
        <v>87</v>
      </c>
      <c r="C24" s="128"/>
      <c r="D24" s="125">
        <v>401104</v>
      </c>
      <c r="E24" s="125" t="s">
        <v>107</v>
      </c>
      <c r="F24" s="163">
        <f t="shared" si="0"/>
        <v>4.5</v>
      </c>
      <c r="G24" s="162">
        <v>4.5</v>
      </c>
      <c r="H24" s="125"/>
      <c r="I24" s="125"/>
      <c r="J24" s="125"/>
      <c r="K24" s="24"/>
      <c r="L24" s="24"/>
    </row>
    <row r="25" spans="1:12" ht="20.25" customHeight="1">
      <c r="A25" s="127" t="s">
        <v>99</v>
      </c>
      <c r="B25" s="127" t="s">
        <v>108</v>
      </c>
      <c r="C25" s="128"/>
      <c r="D25" s="125">
        <v>401104</v>
      </c>
      <c r="E25" s="125" t="s">
        <v>109</v>
      </c>
      <c r="F25" s="163">
        <f t="shared" si="0"/>
        <v>8</v>
      </c>
      <c r="G25" s="162">
        <v>8</v>
      </c>
      <c r="H25" s="125"/>
      <c r="I25" s="125"/>
      <c r="J25" s="125"/>
      <c r="K25" s="24"/>
      <c r="L25" s="24"/>
    </row>
    <row r="26" spans="1:12" ht="20.25" customHeight="1">
      <c r="A26" s="127" t="s">
        <v>99</v>
      </c>
      <c r="B26" s="127" t="s">
        <v>97</v>
      </c>
      <c r="C26" s="128"/>
      <c r="D26" s="125">
        <v>401104</v>
      </c>
      <c r="E26" s="125" t="s">
        <v>110</v>
      </c>
      <c r="F26" s="163">
        <f t="shared" si="0"/>
        <v>5</v>
      </c>
      <c r="G26" s="162">
        <v>5</v>
      </c>
      <c r="H26" s="125"/>
      <c r="I26" s="125"/>
      <c r="J26" s="125"/>
      <c r="K26" s="24"/>
      <c r="L26" s="24"/>
    </row>
    <row r="27" spans="1:12" ht="20.25" customHeight="1">
      <c r="A27" s="127" t="s">
        <v>99</v>
      </c>
      <c r="B27" s="127" t="s">
        <v>111</v>
      </c>
      <c r="C27" s="128"/>
      <c r="D27" s="125">
        <v>401104</v>
      </c>
      <c r="E27" s="125" t="s">
        <v>112</v>
      </c>
      <c r="F27" s="163">
        <f t="shared" si="0"/>
        <v>0.1</v>
      </c>
      <c r="G27" s="162">
        <v>0.1</v>
      </c>
      <c r="H27" s="125"/>
      <c r="I27" s="125"/>
      <c r="J27" s="125"/>
      <c r="K27" s="24"/>
      <c r="L27" s="24"/>
    </row>
    <row r="28" spans="1:12" ht="20.25" customHeight="1">
      <c r="A28" s="127" t="s">
        <v>99</v>
      </c>
      <c r="B28" s="127" t="s">
        <v>113</v>
      </c>
      <c r="C28" s="128"/>
      <c r="D28" s="125">
        <v>401104</v>
      </c>
      <c r="E28" s="125" t="s">
        <v>114</v>
      </c>
      <c r="F28" s="163">
        <f t="shared" si="0"/>
        <v>7</v>
      </c>
      <c r="G28" s="162">
        <v>7</v>
      </c>
      <c r="H28" s="125"/>
      <c r="I28" s="125"/>
      <c r="J28" s="125"/>
      <c r="K28" s="24"/>
      <c r="L28" s="24"/>
    </row>
    <row r="29" spans="1:12" ht="20.25" customHeight="1">
      <c r="A29" s="127" t="s">
        <v>99</v>
      </c>
      <c r="B29" s="127" t="s">
        <v>115</v>
      </c>
      <c r="C29" s="128"/>
      <c r="D29" s="125">
        <v>401104</v>
      </c>
      <c r="E29" s="125" t="s">
        <v>116</v>
      </c>
      <c r="F29" s="163">
        <f t="shared" si="0"/>
        <v>0.5</v>
      </c>
      <c r="G29" s="162">
        <v>0.5</v>
      </c>
      <c r="H29" s="125"/>
      <c r="I29" s="125"/>
      <c r="J29" s="125"/>
      <c r="K29" s="24"/>
      <c r="L29" s="24"/>
    </row>
    <row r="30" spans="1:12" ht="20.25" customHeight="1">
      <c r="A30" s="127" t="s">
        <v>99</v>
      </c>
      <c r="B30" s="127" t="s">
        <v>117</v>
      </c>
      <c r="C30" s="128"/>
      <c r="D30" s="125">
        <v>401104</v>
      </c>
      <c r="E30" s="125" t="s">
        <v>118</v>
      </c>
      <c r="F30" s="163">
        <f t="shared" si="0"/>
        <v>93</v>
      </c>
      <c r="G30" s="162">
        <v>93</v>
      </c>
      <c r="H30" s="125"/>
      <c r="I30" s="125"/>
      <c r="J30" s="125"/>
      <c r="K30" s="24"/>
      <c r="L30" s="24"/>
    </row>
    <row r="31" spans="1:12" ht="20.25" customHeight="1">
      <c r="A31" s="127" t="s">
        <v>99</v>
      </c>
      <c r="B31" s="127" t="s">
        <v>119</v>
      </c>
      <c r="C31" s="128"/>
      <c r="D31" s="125">
        <v>401104</v>
      </c>
      <c r="E31" s="125" t="s">
        <v>120</v>
      </c>
      <c r="F31" s="163">
        <f t="shared" si="0"/>
        <v>15</v>
      </c>
      <c r="G31" s="162">
        <v>15</v>
      </c>
      <c r="H31" s="125"/>
      <c r="I31" s="125"/>
      <c r="J31" s="125"/>
      <c r="K31" s="24"/>
      <c r="L31" s="24"/>
    </row>
    <row r="32" spans="1:12" ht="20.25" customHeight="1">
      <c r="A32" s="164" t="s">
        <v>287</v>
      </c>
      <c r="B32" s="164" t="s">
        <v>288</v>
      </c>
      <c r="C32" s="128"/>
      <c r="D32" s="125">
        <v>401104</v>
      </c>
      <c r="E32" s="165" t="s">
        <v>289</v>
      </c>
      <c r="F32" s="163">
        <f t="shared" si="0"/>
        <v>0.8</v>
      </c>
      <c r="G32" s="162">
        <v>0.8</v>
      </c>
      <c r="H32" s="125"/>
      <c r="I32" s="125"/>
      <c r="J32" s="125"/>
      <c r="K32" s="24"/>
      <c r="L32" s="24"/>
    </row>
    <row r="33" spans="1:12" ht="20.25" customHeight="1">
      <c r="A33" s="127" t="s">
        <v>99</v>
      </c>
      <c r="B33" s="127" t="s">
        <v>121</v>
      </c>
      <c r="C33" s="128"/>
      <c r="D33" s="125">
        <v>401104</v>
      </c>
      <c r="E33" s="125" t="s">
        <v>122</v>
      </c>
      <c r="F33" s="163">
        <f t="shared" si="0"/>
        <v>6.2496</v>
      </c>
      <c r="G33" s="162">
        <v>6.2496</v>
      </c>
      <c r="H33" s="125"/>
      <c r="I33" s="125"/>
      <c r="J33" s="125"/>
      <c r="K33" s="24"/>
      <c r="L33" s="24"/>
    </row>
    <row r="34" spans="1:12" ht="20.25" customHeight="1">
      <c r="A34" s="127" t="s">
        <v>99</v>
      </c>
      <c r="B34" s="127" t="s">
        <v>123</v>
      </c>
      <c r="C34" s="128"/>
      <c r="D34" s="125">
        <v>401104</v>
      </c>
      <c r="E34" s="125" t="s">
        <v>124</v>
      </c>
      <c r="F34" s="163">
        <f t="shared" si="0"/>
        <v>9</v>
      </c>
      <c r="G34" s="162">
        <v>9</v>
      </c>
      <c r="H34" s="125"/>
      <c r="I34" s="125"/>
      <c r="J34" s="125"/>
      <c r="K34" s="24"/>
      <c r="L34" s="24"/>
    </row>
    <row r="35" spans="1:12" ht="20.25" customHeight="1">
      <c r="A35" s="127" t="s">
        <v>302</v>
      </c>
      <c r="B35" s="127" t="s">
        <v>303</v>
      </c>
      <c r="C35" s="128"/>
      <c r="D35" s="125">
        <v>401104</v>
      </c>
      <c r="E35" s="125" t="s">
        <v>305</v>
      </c>
      <c r="F35" s="163">
        <f t="shared" si="0"/>
        <v>2</v>
      </c>
      <c r="G35" s="162">
        <v>2</v>
      </c>
      <c r="H35" s="125"/>
      <c r="I35" s="125"/>
      <c r="J35" s="125"/>
      <c r="K35" s="24"/>
      <c r="L35" s="24"/>
    </row>
    <row r="36" spans="1:12" ht="20.25" customHeight="1">
      <c r="A36" s="127" t="s">
        <v>302</v>
      </c>
      <c r="B36" s="127" t="s">
        <v>304</v>
      </c>
      <c r="C36" s="128"/>
      <c r="D36" s="125">
        <v>401104</v>
      </c>
      <c r="E36" s="125" t="s">
        <v>306</v>
      </c>
      <c r="F36" s="163">
        <f t="shared" si="0"/>
        <v>5</v>
      </c>
      <c r="G36" s="162">
        <v>5</v>
      </c>
      <c r="H36" s="125"/>
      <c r="I36" s="125"/>
      <c r="J36" s="125"/>
      <c r="K36" s="24"/>
      <c r="L36" s="24"/>
    </row>
    <row r="37" spans="1:12" ht="20.25" customHeight="1">
      <c r="A37" s="127" t="s">
        <v>125</v>
      </c>
      <c r="B37" s="127"/>
      <c r="C37" s="128"/>
      <c r="D37" s="125">
        <v>401104</v>
      </c>
      <c r="E37" s="125" t="s">
        <v>126</v>
      </c>
      <c r="F37" s="163">
        <f t="shared" si="0"/>
        <v>4.2384</v>
      </c>
      <c r="G37" s="162">
        <v>4.2384</v>
      </c>
      <c r="H37" s="125"/>
      <c r="I37" s="125"/>
      <c r="J37" s="125"/>
      <c r="K37" s="24"/>
      <c r="L37" s="24"/>
    </row>
    <row r="38" spans="1:12" ht="20.25" customHeight="1">
      <c r="A38" s="127" t="s">
        <v>125</v>
      </c>
      <c r="B38" s="127" t="s">
        <v>103</v>
      </c>
      <c r="C38" s="128"/>
      <c r="D38" s="125">
        <v>401104</v>
      </c>
      <c r="E38" s="125" t="s">
        <v>127</v>
      </c>
      <c r="F38" s="163">
        <f t="shared" si="0"/>
        <v>0.8424</v>
      </c>
      <c r="G38" s="162">
        <v>0.8424</v>
      </c>
      <c r="H38" s="125"/>
      <c r="I38" s="125"/>
      <c r="J38" s="125"/>
      <c r="K38" s="24"/>
      <c r="L38" s="24"/>
    </row>
    <row r="39" spans="1:12" ht="20.25" customHeight="1">
      <c r="A39" s="164" t="s">
        <v>290</v>
      </c>
      <c r="B39" s="164" t="s">
        <v>291</v>
      </c>
      <c r="C39" s="128"/>
      <c r="D39" s="125">
        <v>401104</v>
      </c>
      <c r="E39" s="165" t="s">
        <v>292</v>
      </c>
      <c r="F39" s="163">
        <f t="shared" si="0"/>
        <v>3.252</v>
      </c>
      <c r="G39" s="162">
        <v>3.252</v>
      </c>
      <c r="H39" s="125"/>
      <c r="I39" s="125"/>
      <c r="J39" s="125"/>
      <c r="K39" s="24"/>
      <c r="L39" s="24"/>
    </row>
    <row r="40" spans="1:12" ht="20.25" customHeight="1">
      <c r="A40" s="127" t="s">
        <v>125</v>
      </c>
      <c r="B40" s="127" t="s">
        <v>91</v>
      </c>
      <c r="C40" s="128"/>
      <c r="D40" s="125">
        <v>401104</v>
      </c>
      <c r="E40" s="125" t="s">
        <v>128</v>
      </c>
      <c r="F40" s="163">
        <f t="shared" si="0"/>
        <v>0.144</v>
      </c>
      <c r="G40" s="162">
        <v>0.144</v>
      </c>
      <c r="H40" s="125"/>
      <c r="I40" s="125"/>
      <c r="J40" s="125"/>
      <c r="K40" s="24"/>
      <c r="L40" s="24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4">
      <selection activeCell="C15" sqref="C15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70" t="s">
        <v>129</v>
      </c>
    </row>
    <row r="2" spans="1:34" ht="20.25" customHeight="1">
      <c r="A2" s="92"/>
      <c r="B2" s="92"/>
      <c r="C2" s="92"/>
      <c r="D2" s="92"/>
      <c r="E2" s="92"/>
      <c r="F2" s="92"/>
      <c r="G2" s="92"/>
      <c r="H2" s="34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</row>
    <row r="3" spans="1:34" ht="20.25" customHeight="1">
      <c r="A3" s="177" t="s">
        <v>130</v>
      </c>
      <c r="B3" s="177"/>
      <c r="C3" s="177"/>
      <c r="D3" s="177"/>
      <c r="E3" s="177"/>
      <c r="F3" s="177"/>
      <c r="G3" s="177"/>
      <c r="H3" s="177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</row>
    <row r="4" spans="1:34" ht="20.25" customHeight="1">
      <c r="A4" s="93"/>
      <c r="B4" s="93"/>
      <c r="C4" s="32"/>
      <c r="D4" s="32"/>
      <c r="E4" s="32"/>
      <c r="F4" s="32"/>
      <c r="G4" s="32"/>
      <c r="H4" s="7" t="s">
        <v>3</v>
      </c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</row>
    <row r="5" spans="1:34" ht="20.25" customHeight="1">
      <c r="A5" s="94" t="s">
        <v>4</v>
      </c>
      <c r="B5" s="94"/>
      <c r="C5" s="94" t="s">
        <v>5</v>
      </c>
      <c r="D5" s="94"/>
      <c r="E5" s="94"/>
      <c r="F5" s="94"/>
      <c r="G5" s="94"/>
      <c r="H5" s="94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</row>
    <row r="6" spans="1:34" s="91" customFormat="1" ht="37.5" customHeight="1">
      <c r="A6" s="95" t="s">
        <v>6</v>
      </c>
      <c r="B6" s="166" t="s">
        <v>293</v>
      </c>
      <c r="C6" s="95" t="s">
        <v>6</v>
      </c>
      <c r="D6" s="95" t="s">
        <v>34</v>
      </c>
      <c r="E6" s="96" t="s">
        <v>131</v>
      </c>
      <c r="F6" s="97" t="s">
        <v>132</v>
      </c>
      <c r="G6" s="95" t="s">
        <v>133</v>
      </c>
      <c r="H6" s="97" t="s">
        <v>134</v>
      </c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</row>
    <row r="7" spans="1:34" ht="24.75" customHeight="1">
      <c r="A7" s="98" t="s">
        <v>135</v>
      </c>
      <c r="B7" s="99"/>
      <c r="C7" s="100" t="s">
        <v>136</v>
      </c>
      <c r="D7" s="99"/>
      <c r="E7" s="99"/>
      <c r="F7" s="99"/>
      <c r="G7" s="99"/>
      <c r="H7" s="99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</row>
    <row r="8" spans="1:34" ht="24.75" customHeight="1">
      <c r="A8" s="98" t="s">
        <v>137</v>
      </c>
      <c r="B8" s="145">
        <v>1111.23</v>
      </c>
      <c r="C8" s="100" t="s">
        <v>138</v>
      </c>
      <c r="D8" s="101"/>
      <c r="E8" s="102"/>
      <c r="F8" s="103"/>
      <c r="G8" s="103"/>
      <c r="H8" s="99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</row>
    <row r="9" spans="1:34" ht="24.75" customHeight="1">
      <c r="A9" s="98" t="s">
        <v>139</v>
      </c>
      <c r="B9" s="99"/>
      <c r="C9" s="100" t="s">
        <v>140</v>
      </c>
      <c r="D9" s="101"/>
      <c r="E9" s="102"/>
      <c r="F9" s="103"/>
      <c r="G9" s="103"/>
      <c r="H9" s="99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</row>
    <row r="10" spans="1:34" ht="24.75" customHeight="1">
      <c r="A10" s="98" t="s">
        <v>141</v>
      </c>
      <c r="B10" s="104"/>
      <c r="C10" s="100" t="s">
        <v>142</v>
      </c>
      <c r="D10" s="101"/>
      <c r="E10" s="102"/>
      <c r="F10" s="103"/>
      <c r="G10" s="103"/>
      <c r="H10" s="99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</row>
    <row r="11" spans="1:34" ht="24.75" customHeight="1">
      <c r="A11" s="98" t="s">
        <v>143</v>
      </c>
      <c r="B11" s="105"/>
      <c r="C11" s="100" t="s">
        <v>144</v>
      </c>
      <c r="D11" s="101">
        <f>+E11</f>
        <v>934.4</v>
      </c>
      <c r="E11" s="106">
        <v>934.4</v>
      </c>
      <c r="F11" s="103"/>
      <c r="G11" s="103"/>
      <c r="H11" s="99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</row>
    <row r="12" spans="1:34" ht="24.75" customHeight="1">
      <c r="A12" s="98" t="s">
        <v>137</v>
      </c>
      <c r="B12" s="99"/>
      <c r="C12" s="100" t="s">
        <v>145</v>
      </c>
      <c r="D12" s="101"/>
      <c r="E12" s="102"/>
      <c r="F12" s="103"/>
      <c r="G12" s="103"/>
      <c r="H12" s="99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</row>
    <row r="13" spans="1:34" ht="24.75" customHeight="1">
      <c r="A13" s="98" t="s">
        <v>139</v>
      </c>
      <c r="B13" s="99"/>
      <c r="C13" s="100" t="s">
        <v>146</v>
      </c>
      <c r="D13" s="101"/>
      <c r="E13" s="102"/>
      <c r="F13" s="103"/>
      <c r="G13" s="103"/>
      <c r="H13" s="99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</row>
    <row r="14" spans="1:34" ht="24.75" customHeight="1">
      <c r="A14" s="98" t="s">
        <v>141</v>
      </c>
      <c r="B14" s="99"/>
      <c r="C14" s="100" t="s">
        <v>147</v>
      </c>
      <c r="D14" s="101"/>
      <c r="E14" s="102"/>
      <c r="F14" s="103"/>
      <c r="G14" s="103"/>
      <c r="H14" s="99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</row>
    <row r="15" spans="1:34" ht="24.75" customHeight="1">
      <c r="A15" s="98" t="s">
        <v>148</v>
      </c>
      <c r="B15" s="104"/>
      <c r="C15" s="100" t="s">
        <v>149</v>
      </c>
      <c r="D15" s="101">
        <f>+E15</f>
        <v>101.868</v>
      </c>
      <c r="E15" s="146">
        <v>101.868</v>
      </c>
      <c r="F15" s="103"/>
      <c r="G15" s="103"/>
      <c r="H15" s="99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</row>
    <row r="16" spans="1:34" ht="24.75" customHeight="1">
      <c r="A16" s="107"/>
      <c r="B16" s="108"/>
      <c r="C16" s="109" t="s">
        <v>150</v>
      </c>
      <c r="D16" s="101"/>
      <c r="E16" s="106"/>
      <c r="F16" s="104"/>
      <c r="G16" s="104"/>
      <c r="H16" s="104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</row>
    <row r="17" spans="1:34" ht="24.75" customHeight="1">
      <c r="A17" s="110"/>
      <c r="B17" s="111"/>
      <c r="C17" s="112" t="s">
        <v>151</v>
      </c>
      <c r="D17" s="101">
        <f>+E17</f>
        <v>74.964</v>
      </c>
      <c r="E17" s="150">
        <v>74.964</v>
      </c>
      <c r="F17" s="111"/>
      <c r="G17" s="111"/>
      <c r="H17" s="11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</row>
    <row r="18" spans="1:34" ht="24.75" customHeight="1">
      <c r="A18" s="109"/>
      <c r="B18" s="104"/>
      <c r="C18" s="109" t="s">
        <v>152</v>
      </c>
      <c r="D18" s="101"/>
      <c r="E18" s="113"/>
      <c r="F18" s="114"/>
      <c r="G18" s="114"/>
      <c r="H18" s="104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</row>
    <row r="19" spans="1:34" ht="24.75" customHeight="1">
      <c r="A19" s="109"/>
      <c r="B19" s="115"/>
      <c r="C19" s="109"/>
      <c r="D19" s="111"/>
      <c r="E19" s="116"/>
      <c r="F19" s="117"/>
      <c r="G19" s="117"/>
      <c r="H19" s="117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</row>
    <row r="20" spans="1:34" ht="20.25" customHeight="1">
      <c r="A20" s="110" t="s">
        <v>29</v>
      </c>
      <c r="B20" s="115">
        <f>SUM(B8:B19)</f>
        <v>1111.23</v>
      </c>
      <c r="C20" s="110" t="s">
        <v>30</v>
      </c>
      <c r="D20" s="101">
        <f>SUM(D8:D19)</f>
        <v>1111.232</v>
      </c>
      <c r="E20" s="111">
        <f>SUM(E8:E19)</f>
        <v>1111.232</v>
      </c>
      <c r="F20" s="111"/>
      <c r="G20" s="111"/>
      <c r="H20" s="111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</row>
    <row r="21" spans="1:34" ht="20.25" customHeight="1">
      <c r="A21" s="118"/>
      <c r="B21" s="119"/>
      <c r="C21" s="120"/>
      <c r="D21" s="120"/>
      <c r="E21" s="120"/>
      <c r="F21" s="120"/>
      <c r="G21" s="120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8"/>
  <sheetViews>
    <sheetView zoomScalePageLayoutView="0" workbookViewId="0" topLeftCell="A1">
      <selection activeCell="L12" sqref="L12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1.875" style="1" customWidth="1"/>
    <col min="6" max="6" width="8.75390625" style="1" customWidth="1"/>
    <col min="7" max="7" width="9.625" style="1" customWidth="1"/>
    <col min="8" max="8" width="10.875" style="1" customWidth="1"/>
    <col min="9" max="9" width="7.00390625" style="1" customWidth="1"/>
    <col min="10" max="11" width="5.00390625" style="1" customWidth="1"/>
    <col min="12" max="12" width="8.625" style="1" customWidth="1"/>
    <col min="13" max="13" width="8.25390625" style="1" customWidth="1"/>
    <col min="14" max="14" width="6.50390625" style="1" customWidth="1"/>
    <col min="15" max="15" width="7.50390625" style="1" customWidth="1"/>
    <col min="16" max="16" width="5.00390625" style="1" customWidth="1"/>
    <col min="17" max="17" width="7.875" style="1" customWidth="1"/>
    <col min="18" max="18" width="7.25390625" style="1" customWidth="1"/>
    <col min="19" max="19" width="5.00390625" style="1" customWidth="1"/>
    <col min="20" max="20" width="7.00390625" style="1" customWidth="1"/>
    <col min="21" max="21" width="7.75390625" style="1" customWidth="1"/>
    <col min="22" max="22" width="7.875" style="1" customWidth="1"/>
    <col min="23" max="23" width="8.25390625" style="1" customWidth="1"/>
    <col min="24" max="25" width="5.00390625" style="1" customWidth="1"/>
    <col min="26" max="26" width="6.50390625" style="1" customWidth="1"/>
    <col min="27" max="27" width="7.875" style="1" customWidth="1"/>
    <col min="28" max="28" width="8.25390625" style="1" customWidth="1"/>
    <col min="29" max="30" width="5.00390625" style="1" customWidth="1"/>
    <col min="31" max="31" width="6.375" style="1" customWidth="1"/>
    <col min="32" max="32" width="5.00390625" style="1" customWidth="1"/>
    <col min="33" max="33" width="7.375" style="1" customWidth="1"/>
    <col min="34" max="34" width="5.00390625" style="1" customWidth="1"/>
    <col min="35" max="35" width="6.375" style="1" customWidth="1"/>
    <col min="36" max="36" width="6.75390625" style="1" customWidth="1"/>
    <col min="37" max="37" width="6.375" style="1" customWidth="1"/>
    <col min="38" max="42" width="5.00390625" style="1" customWidth="1"/>
    <col min="43" max="43" width="6.625" style="1" customWidth="1"/>
    <col min="44" max="44" width="5.00390625" style="1" customWidth="1"/>
    <col min="45" max="45" width="8.125" style="1" customWidth="1"/>
    <col min="46" max="48" width="5.00390625" style="1" customWidth="1"/>
    <col min="49" max="49" width="6.25390625" style="1" customWidth="1"/>
    <col min="50" max="53" width="5.00390625" style="1" customWidth="1"/>
    <col min="54" max="54" width="6.125" style="1" customWidth="1"/>
    <col min="55" max="57" width="5.00390625" style="1" customWidth="1"/>
    <col min="58" max="58" width="6.75390625" style="1" customWidth="1"/>
    <col min="59" max="65" width="5.00390625" style="1" customWidth="1"/>
    <col min="66" max="95" width="4.875" style="1" customWidth="1"/>
    <col min="96" max="96" width="5.25390625" style="1" customWidth="1"/>
    <col min="97" max="97" width="6.00390625" style="1" customWidth="1"/>
    <col min="98" max="98" width="6.375" style="1" customWidth="1"/>
    <col min="99" max="106" width="4.50390625" style="1" customWidth="1"/>
    <col min="107" max="107" width="5.875" style="1" customWidth="1"/>
    <col min="108" max="112" width="4.50390625" style="1" customWidth="1"/>
    <col min="113" max="113" width="8.00390625" style="1" customWidth="1"/>
    <col min="114" max="226" width="6.875" style="1" customWidth="1"/>
    <col min="227" max="16384" width="6.875" style="1" customWidth="1"/>
  </cols>
  <sheetData>
    <row r="1" spans="1:33" ht="30" customHeight="1">
      <c r="A1" s="81"/>
      <c r="B1" s="81"/>
      <c r="C1" s="81"/>
      <c r="D1" s="81"/>
      <c r="E1" s="82"/>
      <c r="F1" s="81"/>
      <c r="G1" s="81"/>
      <c r="H1" s="81"/>
      <c r="I1" s="81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3" spans="1:112" ht="19.5" customHeight="1">
      <c r="A3" s="177" t="s">
        <v>153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</row>
    <row r="4" spans="1:113" ht="19.5" customHeight="1">
      <c r="A4" s="5"/>
      <c r="B4" s="5"/>
      <c r="C4" s="5"/>
      <c r="D4" s="5"/>
      <c r="E4" s="5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F4" s="24"/>
      <c r="DG4" s="24" t="s">
        <v>154</v>
      </c>
      <c r="DH4" s="24" t="s">
        <v>155</v>
      </c>
      <c r="DI4" s="24"/>
    </row>
    <row r="5" spans="1:113" ht="28.5" customHeight="1">
      <c r="A5" s="192" t="s">
        <v>33</v>
      </c>
      <c r="B5" s="193"/>
      <c r="C5" s="193"/>
      <c r="D5" s="193"/>
      <c r="E5" s="194"/>
      <c r="F5" s="180" t="s">
        <v>34</v>
      </c>
      <c r="G5" s="195" t="s">
        <v>156</v>
      </c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7"/>
      <c r="U5" s="187" t="s">
        <v>157</v>
      </c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98" t="s">
        <v>158</v>
      </c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87" t="s">
        <v>159</v>
      </c>
      <c r="BJ5" s="87"/>
      <c r="BK5" s="87"/>
      <c r="BL5" s="87"/>
      <c r="BM5" s="88"/>
      <c r="BN5" s="88" t="s">
        <v>160</v>
      </c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198" t="s">
        <v>161</v>
      </c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 t="s">
        <v>162</v>
      </c>
      <c r="CS5" s="198"/>
      <c r="CT5" s="198"/>
      <c r="CU5" s="198" t="s">
        <v>163</v>
      </c>
      <c r="CV5" s="198"/>
      <c r="CW5" s="198"/>
      <c r="CX5" s="198"/>
      <c r="CY5" s="198"/>
      <c r="CZ5" s="198"/>
      <c r="DA5" s="198" t="s">
        <v>164</v>
      </c>
      <c r="DB5" s="198"/>
      <c r="DC5" s="198"/>
      <c r="DD5" s="198" t="s">
        <v>165</v>
      </c>
      <c r="DE5" s="198"/>
      <c r="DF5" s="198"/>
      <c r="DG5" s="198"/>
      <c r="DH5" s="198"/>
      <c r="DI5" s="24"/>
    </row>
    <row r="6" spans="1:113" ht="28.5" customHeight="1">
      <c r="A6" s="11" t="s">
        <v>44</v>
      </c>
      <c r="B6" s="11"/>
      <c r="C6" s="84"/>
      <c r="D6" s="180" t="s">
        <v>45</v>
      </c>
      <c r="E6" s="180" t="s">
        <v>46</v>
      </c>
      <c r="F6" s="179"/>
      <c r="G6" s="199" t="s">
        <v>49</v>
      </c>
      <c r="H6" s="199" t="s">
        <v>166</v>
      </c>
      <c r="I6" s="199" t="s">
        <v>167</v>
      </c>
      <c r="J6" s="199" t="s">
        <v>168</v>
      </c>
      <c r="K6" s="179" t="s">
        <v>169</v>
      </c>
      <c r="L6" s="179" t="s">
        <v>170</v>
      </c>
      <c r="M6" s="179" t="s">
        <v>171</v>
      </c>
      <c r="N6" s="179" t="s">
        <v>172</v>
      </c>
      <c r="O6" s="200" t="s">
        <v>173</v>
      </c>
      <c r="P6" s="200" t="s">
        <v>174</v>
      </c>
      <c r="Q6" s="186" t="s">
        <v>175</v>
      </c>
      <c r="R6" s="186" t="s">
        <v>176</v>
      </c>
      <c r="S6" s="186" t="s">
        <v>177</v>
      </c>
      <c r="T6" s="179" t="s">
        <v>178</v>
      </c>
      <c r="U6" s="199" t="s">
        <v>49</v>
      </c>
      <c r="V6" s="199" t="s">
        <v>179</v>
      </c>
      <c r="W6" s="199" t="s">
        <v>180</v>
      </c>
      <c r="X6" s="199" t="s">
        <v>181</v>
      </c>
      <c r="Y6" s="179" t="s">
        <v>182</v>
      </c>
      <c r="Z6" s="179" t="s">
        <v>183</v>
      </c>
      <c r="AA6" s="179" t="s">
        <v>184</v>
      </c>
      <c r="AB6" s="179" t="s">
        <v>185</v>
      </c>
      <c r="AC6" s="179" t="s">
        <v>186</v>
      </c>
      <c r="AD6" s="179" t="s">
        <v>187</v>
      </c>
      <c r="AE6" s="179" t="s">
        <v>188</v>
      </c>
      <c r="AF6" s="179" t="s">
        <v>189</v>
      </c>
      <c r="AG6" s="179" t="s">
        <v>190</v>
      </c>
      <c r="AH6" s="179" t="s">
        <v>191</v>
      </c>
      <c r="AI6" s="179" t="s">
        <v>192</v>
      </c>
      <c r="AJ6" s="179" t="s">
        <v>193</v>
      </c>
      <c r="AK6" s="179" t="s">
        <v>194</v>
      </c>
      <c r="AL6" s="179" t="s">
        <v>195</v>
      </c>
      <c r="AM6" s="179" t="s">
        <v>196</v>
      </c>
      <c r="AN6" s="179" t="s">
        <v>197</v>
      </c>
      <c r="AO6" s="179" t="s">
        <v>198</v>
      </c>
      <c r="AP6" s="179" t="s">
        <v>199</v>
      </c>
      <c r="AQ6" s="179" t="s">
        <v>200</v>
      </c>
      <c r="AR6" s="179" t="s">
        <v>201</v>
      </c>
      <c r="AS6" s="179" t="s">
        <v>202</v>
      </c>
      <c r="AT6" s="179" t="s">
        <v>203</v>
      </c>
      <c r="AU6" s="180" t="s">
        <v>204</v>
      </c>
      <c r="AV6" s="200" t="s">
        <v>205</v>
      </c>
      <c r="AW6" s="179" t="s">
        <v>49</v>
      </c>
      <c r="AX6" s="179" t="s">
        <v>206</v>
      </c>
      <c r="AY6" s="179" t="s">
        <v>207</v>
      </c>
      <c r="AZ6" s="179" t="s">
        <v>208</v>
      </c>
      <c r="BA6" s="179" t="s">
        <v>209</v>
      </c>
      <c r="BB6" s="179" t="s">
        <v>210</v>
      </c>
      <c r="BC6" s="179" t="s">
        <v>211</v>
      </c>
      <c r="BD6" s="179" t="s">
        <v>212</v>
      </c>
      <c r="BE6" s="179" t="s">
        <v>213</v>
      </c>
      <c r="BF6" s="179" t="s">
        <v>214</v>
      </c>
      <c r="BG6" s="179" t="s">
        <v>215</v>
      </c>
      <c r="BH6" s="179" t="s">
        <v>216</v>
      </c>
      <c r="BI6" s="186" t="s">
        <v>49</v>
      </c>
      <c r="BJ6" s="186" t="s">
        <v>217</v>
      </c>
      <c r="BK6" s="186" t="s">
        <v>218</v>
      </c>
      <c r="BL6" s="186" t="s">
        <v>219</v>
      </c>
      <c r="BM6" s="186" t="s">
        <v>220</v>
      </c>
      <c r="BN6" s="179" t="s">
        <v>49</v>
      </c>
      <c r="BO6" s="200" t="s">
        <v>221</v>
      </c>
      <c r="BP6" s="200" t="s">
        <v>222</v>
      </c>
      <c r="BQ6" s="200" t="s">
        <v>223</v>
      </c>
      <c r="BR6" s="200" t="s">
        <v>224</v>
      </c>
      <c r="BS6" s="200" t="s">
        <v>225</v>
      </c>
      <c r="BT6" s="200" t="s">
        <v>226</v>
      </c>
      <c r="BU6" s="200" t="s">
        <v>227</v>
      </c>
      <c r="BV6" s="200" t="s">
        <v>228</v>
      </c>
      <c r="BW6" s="200" t="s">
        <v>229</v>
      </c>
      <c r="BX6" s="200" t="s">
        <v>230</v>
      </c>
      <c r="BY6" s="200" t="s">
        <v>231</v>
      </c>
      <c r="BZ6" s="200" t="s">
        <v>232</v>
      </c>
      <c r="CA6" s="179" t="s">
        <v>49</v>
      </c>
      <c r="CB6" s="200" t="s">
        <v>221</v>
      </c>
      <c r="CC6" s="200" t="s">
        <v>222</v>
      </c>
      <c r="CD6" s="200" t="s">
        <v>223</v>
      </c>
      <c r="CE6" s="200" t="s">
        <v>224</v>
      </c>
      <c r="CF6" s="200" t="s">
        <v>225</v>
      </c>
      <c r="CG6" s="200" t="s">
        <v>226</v>
      </c>
      <c r="CH6" s="200" t="s">
        <v>227</v>
      </c>
      <c r="CI6" s="200" t="s">
        <v>233</v>
      </c>
      <c r="CJ6" s="200" t="s">
        <v>234</v>
      </c>
      <c r="CK6" s="200" t="s">
        <v>235</v>
      </c>
      <c r="CL6" s="200" t="s">
        <v>236</v>
      </c>
      <c r="CM6" s="200" t="s">
        <v>228</v>
      </c>
      <c r="CN6" s="200" t="s">
        <v>229</v>
      </c>
      <c r="CO6" s="200" t="s">
        <v>230</v>
      </c>
      <c r="CP6" s="200" t="s">
        <v>231</v>
      </c>
      <c r="CQ6" s="200" t="s">
        <v>237</v>
      </c>
      <c r="CR6" s="179" t="s">
        <v>49</v>
      </c>
      <c r="CS6" s="200" t="s">
        <v>238</v>
      </c>
      <c r="CT6" s="200" t="s">
        <v>239</v>
      </c>
      <c r="CU6" s="179" t="s">
        <v>49</v>
      </c>
      <c r="CV6" s="200" t="s">
        <v>238</v>
      </c>
      <c r="CW6" s="200" t="s">
        <v>240</v>
      </c>
      <c r="CX6" s="200" t="s">
        <v>241</v>
      </c>
      <c r="CY6" s="200" t="s">
        <v>242</v>
      </c>
      <c r="CZ6" s="200" t="s">
        <v>239</v>
      </c>
      <c r="DA6" s="179" t="s">
        <v>49</v>
      </c>
      <c r="DB6" s="200" t="s">
        <v>243</v>
      </c>
      <c r="DC6" s="200" t="s">
        <v>244</v>
      </c>
      <c r="DD6" s="179" t="s">
        <v>49</v>
      </c>
      <c r="DE6" s="200" t="s">
        <v>245</v>
      </c>
      <c r="DF6" s="200" t="s">
        <v>246</v>
      </c>
      <c r="DG6" s="200" t="s">
        <v>247</v>
      </c>
      <c r="DH6" s="200" t="s">
        <v>165</v>
      </c>
      <c r="DI6" s="24"/>
    </row>
    <row r="7" spans="1:113" ht="57" customHeight="1">
      <c r="A7" s="15" t="s">
        <v>54</v>
      </c>
      <c r="B7" s="14" t="s">
        <v>55</v>
      </c>
      <c r="C7" s="16" t="s">
        <v>56</v>
      </c>
      <c r="D7" s="181"/>
      <c r="E7" s="181"/>
      <c r="F7" s="186"/>
      <c r="G7" s="179"/>
      <c r="H7" s="179"/>
      <c r="I7" s="179"/>
      <c r="J7" s="179"/>
      <c r="K7" s="179"/>
      <c r="L7" s="179"/>
      <c r="M7" s="179"/>
      <c r="N7" s="179"/>
      <c r="O7" s="199"/>
      <c r="P7" s="199"/>
      <c r="Q7" s="199"/>
      <c r="R7" s="199"/>
      <c r="S7" s="19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80"/>
      <c r="AV7" s="19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99"/>
      <c r="BJ7" s="199"/>
      <c r="BK7" s="199"/>
      <c r="BL7" s="199"/>
      <c r="BM7" s="199"/>
      <c r="BN7" s="17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7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79"/>
      <c r="CS7" s="199"/>
      <c r="CT7" s="199"/>
      <c r="CU7" s="179"/>
      <c r="CV7" s="199"/>
      <c r="CW7" s="199"/>
      <c r="CX7" s="199"/>
      <c r="CY7" s="199"/>
      <c r="CZ7" s="199"/>
      <c r="DA7" s="179"/>
      <c r="DB7" s="200"/>
      <c r="DC7" s="200"/>
      <c r="DD7" s="179"/>
      <c r="DE7" s="200"/>
      <c r="DF7" s="200"/>
      <c r="DG7" s="200"/>
      <c r="DH7" s="200"/>
      <c r="DI7" s="24"/>
    </row>
    <row r="8" spans="1:113" ht="33" customHeight="1">
      <c r="A8" s="41" t="s">
        <v>82</v>
      </c>
      <c r="B8" s="41" t="s">
        <v>58</v>
      </c>
      <c r="C8" s="41" t="s">
        <v>59</v>
      </c>
      <c r="D8" s="41" t="s">
        <v>62</v>
      </c>
      <c r="E8" s="41" t="s">
        <v>248</v>
      </c>
      <c r="F8" s="18">
        <f>+G8+U8+AW8</f>
        <v>1111.2251</v>
      </c>
      <c r="G8" s="18">
        <f>+H8+I8+L8+M8+N8+O8+Q8+R8+T8</f>
        <v>862.4571000000001</v>
      </c>
      <c r="H8" s="18">
        <v>368.6988</v>
      </c>
      <c r="I8" s="18">
        <v>8.7048</v>
      </c>
      <c r="J8" s="18"/>
      <c r="K8" s="18"/>
      <c r="L8" s="18">
        <v>247.1964</v>
      </c>
      <c r="M8" s="18">
        <v>99.9504</v>
      </c>
      <c r="N8" s="18">
        <v>1.9176</v>
      </c>
      <c r="O8" s="18">
        <v>45.1296</v>
      </c>
      <c r="P8" s="18"/>
      <c r="Q8" s="18">
        <v>15.6291</v>
      </c>
      <c r="R8" s="18">
        <v>74.964</v>
      </c>
      <c r="S8" s="18"/>
      <c r="T8" s="18">
        <v>0.2664</v>
      </c>
      <c r="U8" s="18">
        <f>+V8+W8+Z8+AA8+AB8+AE8+AG8+AI8+AJ8+AK8+AQ8+AS8+AL8+AO8+AP8+AU8+AV8</f>
        <v>244.52960000000002</v>
      </c>
      <c r="V8" s="18">
        <v>66.38</v>
      </c>
      <c r="W8" s="18">
        <v>12</v>
      </c>
      <c r="X8" s="18"/>
      <c r="Y8" s="18"/>
      <c r="Z8" s="18">
        <v>3</v>
      </c>
      <c r="AA8" s="18">
        <v>7</v>
      </c>
      <c r="AB8" s="18">
        <v>4.5</v>
      </c>
      <c r="AC8" s="18"/>
      <c r="AD8" s="18"/>
      <c r="AE8" s="18">
        <v>8</v>
      </c>
      <c r="AF8" s="18"/>
      <c r="AG8" s="86">
        <v>5</v>
      </c>
      <c r="AH8" s="18"/>
      <c r="AI8" s="18">
        <v>0.1</v>
      </c>
      <c r="AJ8" s="18">
        <v>7</v>
      </c>
      <c r="AK8" s="18">
        <v>0.5</v>
      </c>
      <c r="AL8" s="18">
        <v>93</v>
      </c>
      <c r="AM8" s="18"/>
      <c r="AN8" s="18"/>
      <c r="AO8" s="18">
        <v>15</v>
      </c>
      <c r="AP8" s="18">
        <v>0.8</v>
      </c>
      <c r="AQ8" s="18">
        <v>6.2496</v>
      </c>
      <c r="AR8" s="18"/>
      <c r="AS8" s="18">
        <v>9</v>
      </c>
      <c r="AT8" s="18"/>
      <c r="AU8" s="18">
        <v>2</v>
      </c>
      <c r="AV8" s="18">
        <v>5</v>
      </c>
      <c r="AW8" s="18">
        <f>+BB8+BF8+BH8</f>
        <v>4.2383999999999995</v>
      </c>
      <c r="AX8" s="18"/>
      <c r="AY8" s="18"/>
      <c r="AZ8" s="18"/>
      <c r="BA8" s="18"/>
      <c r="BB8" s="18">
        <v>0.8424</v>
      </c>
      <c r="BC8" s="18"/>
      <c r="BD8" s="18"/>
      <c r="BE8" s="18"/>
      <c r="BF8" s="18">
        <v>0.144</v>
      </c>
      <c r="BG8" s="18"/>
      <c r="BH8" s="18">
        <v>3.252</v>
      </c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90"/>
    </row>
    <row r="9" spans="1:112" ht="33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</row>
    <row r="10" spans="1:112" ht="33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</row>
    <row r="11" spans="1:112" ht="33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</row>
    <row r="12" spans="1:112" ht="33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</row>
    <row r="13" spans="1:112" ht="33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</row>
    <row r="14" spans="1:112" ht="33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</row>
    <row r="15" spans="1:112" ht="33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</row>
    <row r="16" spans="1:112" ht="33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</row>
    <row r="17" spans="1:112" ht="33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</row>
    <row r="18" spans="1:112" ht="3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</row>
    <row r="19" spans="1:112" ht="33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</row>
    <row r="20" spans="1:112" ht="33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</row>
    <row r="21" spans="1:112" ht="33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</row>
    <row r="22" spans="1:112" ht="33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</row>
    <row r="23" spans="1:112" ht="33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</row>
    <row r="24" spans="1:112" ht="33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</row>
    <row r="25" spans="1:112" ht="33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</row>
    <row r="26" spans="1:112" ht="33" customHeigh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</row>
    <row r="27" spans="1:112" ht="33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</row>
    <row r="28" spans="1:112" ht="33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</row>
  </sheetData>
  <sheetProtection/>
  <mergeCells count="119">
    <mergeCell ref="DH6:DH7"/>
    <mergeCell ref="DB6:DB7"/>
    <mergeCell ref="DC6:DC7"/>
    <mergeCell ref="DD6:DD7"/>
    <mergeCell ref="DE6:DE7"/>
    <mergeCell ref="DF6:DF7"/>
    <mergeCell ref="DG6:DG7"/>
    <mergeCell ref="CV6:CV7"/>
    <mergeCell ref="CW6:CW7"/>
    <mergeCell ref="CX6:CX7"/>
    <mergeCell ref="CY6:CY7"/>
    <mergeCell ref="CZ6:CZ7"/>
    <mergeCell ref="DA6:DA7"/>
    <mergeCell ref="CP6:CP7"/>
    <mergeCell ref="CQ6:CQ7"/>
    <mergeCell ref="CR6:CR7"/>
    <mergeCell ref="CS6:CS7"/>
    <mergeCell ref="CT6:CT7"/>
    <mergeCell ref="CU6:CU7"/>
    <mergeCell ref="CJ6:CJ7"/>
    <mergeCell ref="CK6:CK7"/>
    <mergeCell ref="CL6:CL7"/>
    <mergeCell ref="CM6:CM7"/>
    <mergeCell ref="CN6:CN7"/>
    <mergeCell ref="CO6:CO7"/>
    <mergeCell ref="CD6:CD7"/>
    <mergeCell ref="CE6:CE7"/>
    <mergeCell ref="CF6:CF7"/>
    <mergeCell ref="CG6:CG7"/>
    <mergeCell ref="CH6:CH7"/>
    <mergeCell ref="CI6:CI7"/>
    <mergeCell ref="BX6:BX7"/>
    <mergeCell ref="BY6:BY7"/>
    <mergeCell ref="BZ6:BZ7"/>
    <mergeCell ref="CA6:CA7"/>
    <mergeCell ref="CB6:CB7"/>
    <mergeCell ref="CC6:CC7"/>
    <mergeCell ref="BR6:BR7"/>
    <mergeCell ref="BS6:BS7"/>
    <mergeCell ref="BT6:BT7"/>
    <mergeCell ref="BU6:BU7"/>
    <mergeCell ref="BV6:BV7"/>
    <mergeCell ref="BW6:BW7"/>
    <mergeCell ref="BL6:BL7"/>
    <mergeCell ref="BM6:BM7"/>
    <mergeCell ref="BN6:BN7"/>
    <mergeCell ref="BO6:BO7"/>
    <mergeCell ref="BP6:BP7"/>
    <mergeCell ref="BQ6:BQ7"/>
    <mergeCell ref="BF6:BF7"/>
    <mergeCell ref="BG6:BG7"/>
    <mergeCell ref="BH6:BH7"/>
    <mergeCell ref="BI6:BI7"/>
    <mergeCell ref="BJ6:BJ7"/>
    <mergeCell ref="BK6:BK7"/>
    <mergeCell ref="AZ6:AZ7"/>
    <mergeCell ref="BA6:BA7"/>
    <mergeCell ref="BB6:BB7"/>
    <mergeCell ref="BC6:BC7"/>
    <mergeCell ref="BD6:BD7"/>
    <mergeCell ref="BE6:BE7"/>
    <mergeCell ref="AT6:AT7"/>
    <mergeCell ref="AU6:AU7"/>
    <mergeCell ref="AV6:AV7"/>
    <mergeCell ref="AW6:AW7"/>
    <mergeCell ref="AX6:AX7"/>
    <mergeCell ref="AY6:AY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V6:V7"/>
    <mergeCell ref="W6:W7"/>
    <mergeCell ref="X6:X7"/>
    <mergeCell ref="Y6:Y7"/>
    <mergeCell ref="Z6:Z7"/>
    <mergeCell ref="AA6:AA7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D6:D7"/>
    <mergeCell ref="E6:E7"/>
    <mergeCell ref="F5:F7"/>
    <mergeCell ref="G6:G7"/>
    <mergeCell ref="H6:H7"/>
    <mergeCell ref="I6:I7"/>
    <mergeCell ref="A3:DH3"/>
    <mergeCell ref="A5:E5"/>
    <mergeCell ref="G5:T5"/>
    <mergeCell ref="U5:AV5"/>
    <mergeCell ref="AW5:BH5"/>
    <mergeCell ref="CA5:CQ5"/>
    <mergeCell ref="CR5:CT5"/>
    <mergeCell ref="CU5:CZ5"/>
    <mergeCell ref="DA5:DC5"/>
    <mergeCell ref="DD5:DH5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2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PageLayoutView="0" workbookViewId="0" topLeftCell="A1">
      <selection activeCell="J13" sqref="J13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5" width="17.00390625" style="151" customWidth="1"/>
    <col min="6" max="6" width="17.75390625" style="151" customWidth="1"/>
    <col min="7" max="7" width="14.25390625" style="151" customWidth="1"/>
    <col min="8" max="8" width="6.875" style="1" customWidth="1"/>
    <col min="9" max="9" width="8.50390625" style="1" bestFit="1" customWidth="1"/>
    <col min="10" max="16384" width="6.875" style="1" customWidth="1"/>
  </cols>
  <sheetData>
    <row r="1" spans="1:3" ht="24" customHeight="1">
      <c r="A1" s="201" t="s">
        <v>249</v>
      </c>
      <c r="B1" s="201"/>
      <c r="C1" s="201"/>
    </row>
    <row r="2" spans="1:7" ht="19.5" customHeight="1">
      <c r="A2" s="32"/>
      <c r="B2" s="32"/>
      <c r="C2" s="32"/>
      <c r="D2" s="33"/>
      <c r="E2" s="170"/>
      <c r="F2" s="170"/>
      <c r="G2" s="171"/>
    </row>
    <row r="3" spans="1:7" ht="25.5" customHeight="1">
      <c r="A3" s="76" t="s">
        <v>250</v>
      </c>
      <c r="B3" s="77"/>
      <c r="C3" s="77"/>
      <c r="D3" s="77"/>
      <c r="E3" s="172"/>
      <c r="F3" s="172"/>
      <c r="G3" s="172"/>
    </row>
    <row r="4" spans="1:7" ht="19.5" customHeight="1">
      <c r="A4" s="5"/>
      <c r="B4" s="5"/>
      <c r="C4" s="5"/>
      <c r="D4" s="5"/>
      <c r="E4" s="153"/>
      <c r="F4" s="153"/>
      <c r="G4" s="173" t="s">
        <v>3</v>
      </c>
    </row>
    <row r="5" spans="1:7" ht="19.5" customHeight="1">
      <c r="A5" s="78" t="s">
        <v>251</v>
      </c>
      <c r="B5" s="78"/>
      <c r="C5" s="79"/>
      <c r="D5" s="79"/>
      <c r="E5" s="182" t="s">
        <v>77</v>
      </c>
      <c r="F5" s="182"/>
      <c r="G5" s="182"/>
    </row>
    <row r="6" spans="1:7" ht="19.5" customHeight="1">
      <c r="A6" s="8" t="s">
        <v>44</v>
      </c>
      <c r="B6" s="12"/>
      <c r="C6" s="202" t="s">
        <v>45</v>
      </c>
      <c r="D6" s="179" t="s">
        <v>252</v>
      </c>
      <c r="E6" s="182" t="s">
        <v>34</v>
      </c>
      <c r="F6" s="184" t="s">
        <v>253</v>
      </c>
      <c r="G6" s="182" t="s">
        <v>254</v>
      </c>
    </row>
    <row r="7" spans="1:7" ht="33.75" customHeight="1">
      <c r="A7" s="15" t="s">
        <v>54</v>
      </c>
      <c r="B7" s="144" t="s">
        <v>55</v>
      </c>
      <c r="C7" s="202"/>
      <c r="D7" s="179"/>
      <c r="E7" s="182"/>
      <c r="F7" s="184"/>
      <c r="G7" s="182"/>
    </row>
    <row r="8" spans="1:7" ht="21.75" customHeight="1">
      <c r="A8" s="17"/>
      <c r="B8" s="41"/>
      <c r="C8" s="41"/>
      <c r="D8" s="167" t="s">
        <v>60</v>
      </c>
      <c r="E8" s="174">
        <f>+E9+E19+E37</f>
        <v>1111.2255</v>
      </c>
      <c r="F8" s="169">
        <f>+F9+F37</f>
        <v>866.6954999999999</v>
      </c>
      <c r="G8" s="169">
        <v>244.53</v>
      </c>
    </row>
    <row r="9" spans="1:7" ht="21.75" customHeight="1">
      <c r="A9" s="17"/>
      <c r="B9" s="41"/>
      <c r="C9" s="41"/>
      <c r="D9" s="168" t="s">
        <v>298</v>
      </c>
      <c r="E9" s="174">
        <f aca="true" t="shared" si="0" ref="E9:E40">+F9+G9</f>
        <v>862.4571</v>
      </c>
      <c r="F9" s="169">
        <v>862.4571</v>
      </c>
      <c r="G9" s="158"/>
    </row>
    <row r="10" spans="1:7" ht="21.75" customHeight="1">
      <c r="A10" s="17"/>
      <c r="B10" s="41"/>
      <c r="C10" s="41"/>
      <c r="D10" s="167" t="s">
        <v>84</v>
      </c>
      <c r="E10" s="174">
        <f t="shared" si="0"/>
        <v>368.6988</v>
      </c>
      <c r="F10" s="169">
        <v>368.6988</v>
      </c>
      <c r="G10" s="158"/>
    </row>
    <row r="11" spans="1:9" ht="21.75" customHeight="1">
      <c r="A11" s="17"/>
      <c r="B11" s="41"/>
      <c r="C11" s="41"/>
      <c r="D11" s="167" t="s">
        <v>86</v>
      </c>
      <c r="E11" s="174">
        <f t="shared" si="0"/>
        <v>8.7048</v>
      </c>
      <c r="F11" s="169">
        <v>8.7048</v>
      </c>
      <c r="G11" s="158"/>
      <c r="I11" s="75"/>
    </row>
    <row r="12" spans="1:7" ht="21.75" customHeight="1">
      <c r="A12" s="17"/>
      <c r="B12" s="41"/>
      <c r="C12" s="41"/>
      <c r="D12" s="167" t="s">
        <v>88</v>
      </c>
      <c r="E12" s="174">
        <f t="shared" si="0"/>
        <v>247.1964</v>
      </c>
      <c r="F12" s="169">
        <v>247.1964</v>
      </c>
      <c r="G12" s="158"/>
    </row>
    <row r="13" spans="1:9" ht="21.75" customHeight="1">
      <c r="A13" s="17"/>
      <c r="B13" s="41"/>
      <c r="C13" s="41"/>
      <c r="D13" s="167" t="s">
        <v>90</v>
      </c>
      <c r="E13" s="174">
        <f t="shared" si="0"/>
        <v>99.9504</v>
      </c>
      <c r="F13" s="169">
        <v>99.9504</v>
      </c>
      <c r="G13" s="158"/>
      <c r="I13" s="175"/>
    </row>
    <row r="14" spans="1:7" ht="21.75" customHeight="1">
      <c r="A14" s="17"/>
      <c r="B14" s="41"/>
      <c r="C14" s="41"/>
      <c r="D14" s="167" t="s">
        <v>92</v>
      </c>
      <c r="E14" s="174">
        <f t="shared" si="0"/>
        <v>1.9176</v>
      </c>
      <c r="F14" s="169">
        <v>1.9176</v>
      </c>
      <c r="G14" s="158"/>
    </row>
    <row r="15" spans="1:7" ht="21.75" customHeight="1">
      <c r="A15" s="17"/>
      <c r="B15" s="41"/>
      <c r="C15" s="41"/>
      <c r="D15" s="167" t="s">
        <v>94</v>
      </c>
      <c r="E15" s="174">
        <f t="shared" si="0"/>
        <v>45.1296</v>
      </c>
      <c r="F15" s="169">
        <v>45.1296</v>
      </c>
      <c r="G15" s="158"/>
    </row>
    <row r="16" spans="1:7" ht="21.75" customHeight="1">
      <c r="A16" s="17"/>
      <c r="B16" s="41"/>
      <c r="C16" s="41"/>
      <c r="D16" s="167" t="s">
        <v>96</v>
      </c>
      <c r="E16" s="174">
        <f t="shared" si="0"/>
        <v>15.6291</v>
      </c>
      <c r="F16" s="169">
        <v>15.6291</v>
      </c>
      <c r="G16" s="158"/>
    </row>
    <row r="17" spans="1:7" ht="21.75" customHeight="1">
      <c r="A17" s="17"/>
      <c r="B17" s="41"/>
      <c r="C17" s="41"/>
      <c r="D17" s="167" t="s">
        <v>98</v>
      </c>
      <c r="E17" s="174">
        <f t="shared" si="0"/>
        <v>74.964</v>
      </c>
      <c r="F17" s="169">
        <v>74.964</v>
      </c>
      <c r="G17" s="158"/>
    </row>
    <row r="18" spans="1:7" ht="21.75" customHeight="1">
      <c r="A18" s="17"/>
      <c r="B18" s="41"/>
      <c r="C18" s="41"/>
      <c r="D18" s="167" t="s">
        <v>65</v>
      </c>
      <c r="E18" s="174">
        <f t="shared" si="0"/>
        <v>0.2664</v>
      </c>
      <c r="F18" s="169">
        <v>0.2664</v>
      </c>
      <c r="G18" s="158"/>
    </row>
    <row r="19" spans="1:7" ht="21.75" customHeight="1">
      <c r="A19" s="17"/>
      <c r="B19" s="41"/>
      <c r="C19" s="41"/>
      <c r="D19" s="168" t="s">
        <v>297</v>
      </c>
      <c r="E19" s="174">
        <f>+F19+G19</f>
        <v>244.53</v>
      </c>
      <c r="F19" s="158"/>
      <c r="G19" s="169">
        <v>244.53</v>
      </c>
    </row>
    <row r="20" spans="1:7" ht="21.75" customHeight="1">
      <c r="A20" s="17"/>
      <c r="B20" s="41"/>
      <c r="C20" s="41"/>
      <c r="D20" s="167" t="s">
        <v>101</v>
      </c>
      <c r="E20" s="174">
        <f t="shared" si="0"/>
        <v>66.38</v>
      </c>
      <c r="F20" s="158"/>
      <c r="G20" s="169">
        <v>66.38</v>
      </c>
    </row>
    <row r="21" spans="1:7" ht="21.75" customHeight="1">
      <c r="A21" s="17"/>
      <c r="B21" s="41"/>
      <c r="C21" s="41"/>
      <c r="D21" s="167" t="s">
        <v>102</v>
      </c>
      <c r="E21" s="174">
        <f t="shared" si="0"/>
        <v>12</v>
      </c>
      <c r="F21" s="158"/>
      <c r="G21" s="169">
        <v>12</v>
      </c>
    </row>
    <row r="22" spans="1:7" ht="21.75" customHeight="1">
      <c r="A22" s="17"/>
      <c r="B22" s="41"/>
      <c r="C22" s="41"/>
      <c r="D22" s="167" t="s">
        <v>104</v>
      </c>
      <c r="E22" s="174">
        <f t="shared" si="0"/>
        <v>3</v>
      </c>
      <c r="F22" s="158"/>
      <c r="G22" s="169">
        <v>3</v>
      </c>
    </row>
    <row r="23" spans="1:7" ht="21.75" customHeight="1">
      <c r="A23" s="17"/>
      <c r="B23" s="41"/>
      <c r="C23" s="41"/>
      <c r="D23" s="167" t="s">
        <v>106</v>
      </c>
      <c r="E23" s="174">
        <f t="shared" si="0"/>
        <v>7</v>
      </c>
      <c r="F23" s="158"/>
      <c r="G23" s="169">
        <v>7</v>
      </c>
    </row>
    <row r="24" spans="1:7" ht="21.75" customHeight="1">
      <c r="A24" s="17"/>
      <c r="B24" s="41"/>
      <c r="C24" s="41"/>
      <c r="D24" s="167" t="s">
        <v>107</v>
      </c>
      <c r="E24" s="174">
        <f t="shared" si="0"/>
        <v>4.5</v>
      </c>
      <c r="F24" s="158"/>
      <c r="G24" s="169">
        <v>4.5</v>
      </c>
    </row>
    <row r="25" spans="1:7" ht="21.75" customHeight="1">
      <c r="A25" s="17"/>
      <c r="B25" s="41"/>
      <c r="C25" s="41"/>
      <c r="D25" s="167" t="s">
        <v>109</v>
      </c>
      <c r="E25" s="174">
        <f t="shared" si="0"/>
        <v>8</v>
      </c>
      <c r="F25" s="158"/>
      <c r="G25" s="169">
        <v>8</v>
      </c>
    </row>
    <row r="26" spans="1:7" ht="21.75" customHeight="1">
      <c r="A26" s="17"/>
      <c r="B26" s="41"/>
      <c r="C26" s="41"/>
      <c r="D26" s="167" t="s">
        <v>110</v>
      </c>
      <c r="E26" s="174">
        <f t="shared" si="0"/>
        <v>5</v>
      </c>
      <c r="F26" s="158"/>
      <c r="G26" s="169">
        <v>5</v>
      </c>
    </row>
    <row r="27" spans="1:7" ht="21.75" customHeight="1">
      <c r="A27" s="17"/>
      <c r="B27" s="41"/>
      <c r="C27" s="41"/>
      <c r="D27" s="167" t="s">
        <v>112</v>
      </c>
      <c r="E27" s="174">
        <f t="shared" si="0"/>
        <v>0.1</v>
      </c>
      <c r="F27" s="158"/>
      <c r="G27" s="169">
        <v>0.1</v>
      </c>
    </row>
    <row r="28" spans="1:7" ht="21.75" customHeight="1">
      <c r="A28" s="17"/>
      <c r="B28" s="41"/>
      <c r="C28" s="41"/>
      <c r="D28" s="167" t="s">
        <v>114</v>
      </c>
      <c r="E28" s="174">
        <f t="shared" si="0"/>
        <v>7</v>
      </c>
      <c r="F28" s="158"/>
      <c r="G28" s="169">
        <v>7</v>
      </c>
    </row>
    <row r="29" spans="1:7" ht="21.75" customHeight="1">
      <c r="A29" s="17"/>
      <c r="B29" s="41"/>
      <c r="C29" s="41"/>
      <c r="D29" s="167" t="s">
        <v>116</v>
      </c>
      <c r="E29" s="174">
        <f t="shared" si="0"/>
        <v>0.5</v>
      </c>
      <c r="F29" s="158"/>
      <c r="G29" s="169">
        <v>0.5</v>
      </c>
    </row>
    <row r="30" spans="1:7" ht="21.75" customHeight="1">
      <c r="A30" s="17"/>
      <c r="B30" s="41"/>
      <c r="C30" s="41"/>
      <c r="D30" s="167" t="s">
        <v>118</v>
      </c>
      <c r="E30" s="174">
        <f t="shared" si="0"/>
        <v>93</v>
      </c>
      <c r="F30" s="158"/>
      <c r="G30" s="169">
        <v>93</v>
      </c>
    </row>
    <row r="31" spans="1:7" ht="21.75" customHeight="1">
      <c r="A31" s="17"/>
      <c r="B31" s="41"/>
      <c r="C31" s="41"/>
      <c r="D31" s="167" t="s">
        <v>120</v>
      </c>
      <c r="E31" s="174">
        <f t="shared" si="0"/>
        <v>15</v>
      </c>
      <c r="F31" s="158"/>
      <c r="G31" s="169">
        <v>15</v>
      </c>
    </row>
    <row r="32" spans="1:7" ht="21.75" customHeight="1">
      <c r="A32" s="17"/>
      <c r="B32" s="41"/>
      <c r="C32" s="41"/>
      <c r="D32" s="168" t="s">
        <v>294</v>
      </c>
      <c r="E32" s="174">
        <f t="shared" si="0"/>
        <v>0.8</v>
      </c>
      <c r="F32" s="158"/>
      <c r="G32" s="169">
        <v>0.8</v>
      </c>
    </row>
    <row r="33" spans="1:7" ht="21.75" customHeight="1">
      <c r="A33" s="17"/>
      <c r="B33" s="41"/>
      <c r="C33" s="41"/>
      <c r="D33" s="167" t="s">
        <v>122</v>
      </c>
      <c r="E33" s="174">
        <f t="shared" si="0"/>
        <v>6.2496</v>
      </c>
      <c r="F33" s="158"/>
      <c r="G33" s="169">
        <v>6.2496</v>
      </c>
    </row>
    <row r="34" spans="1:7" ht="21.75" customHeight="1">
      <c r="A34" s="17"/>
      <c r="B34" s="41"/>
      <c r="C34" s="41"/>
      <c r="D34" s="167" t="s">
        <v>124</v>
      </c>
      <c r="E34" s="174">
        <f t="shared" si="0"/>
        <v>9</v>
      </c>
      <c r="F34" s="158"/>
      <c r="G34" s="169">
        <v>9</v>
      </c>
    </row>
    <row r="35" spans="1:7" ht="21.75" customHeight="1">
      <c r="A35" s="17"/>
      <c r="B35" s="41"/>
      <c r="C35" s="41"/>
      <c r="D35" s="167" t="s">
        <v>307</v>
      </c>
      <c r="E35" s="174">
        <f t="shared" si="0"/>
        <v>2</v>
      </c>
      <c r="F35" s="158"/>
      <c r="G35" s="169">
        <v>2</v>
      </c>
    </row>
    <row r="36" spans="1:7" ht="21.75" customHeight="1">
      <c r="A36" s="17"/>
      <c r="B36" s="41"/>
      <c r="C36" s="41"/>
      <c r="D36" s="167" t="s">
        <v>308</v>
      </c>
      <c r="E36" s="174">
        <f t="shared" si="0"/>
        <v>5</v>
      </c>
      <c r="F36" s="158"/>
      <c r="G36" s="169">
        <v>5</v>
      </c>
    </row>
    <row r="37" spans="1:7" ht="21.75" customHeight="1">
      <c r="A37" s="17"/>
      <c r="B37" s="41"/>
      <c r="C37" s="41"/>
      <c r="D37" s="168" t="s">
        <v>296</v>
      </c>
      <c r="E37" s="174">
        <f t="shared" si="0"/>
        <v>4.2384</v>
      </c>
      <c r="F37" s="169">
        <v>4.2384</v>
      </c>
      <c r="G37" s="174"/>
    </row>
    <row r="38" spans="1:7" ht="21.75" customHeight="1">
      <c r="A38" s="17"/>
      <c r="B38" s="41"/>
      <c r="C38" s="41"/>
      <c r="D38" s="167" t="s">
        <v>127</v>
      </c>
      <c r="E38" s="174">
        <f t="shared" si="0"/>
        <v>0.8424</v>
      </c>
      <c r="F38" s="169">
        <v>0.8424</v>
      </c>
      <c r="G38" s="174"/>
    </row>
    <row r="39" spans="1:7" ht="21.75" customHeight="1">
      <c r="A39" s="17"/>
      <c r="B39" s="41"/>
      <c r="C39" s="41"/>
      <c r="D39" s="168" t="s">
        <v>295</v>
      </c>
      <c r="E39" s="174">
        <f t="shared" si="0"/>
        <v>3.252</v>
      </c>
      <c r="F39" s="169">
        <v>3.252</v>
      </c>
      <c r="G39" s="174"/>
    </row>
    <row r="40" spans="1:7" ht="21.75" customHeight="1">
      <c r="A40" s="17"/>
      <c r="B40" s="41"/>
      <c r="C40" s="41"/>
      <c r="D40" s="167" t="s">
        <v>128</v>
      </c>
      <c r="E40" s="174">
        <f t="shared" si="0"/>
        <v>0.144</v>
      </c>
      <c r="F40" s="169">
        <v>0.144</v>
      </c>
      <c r="G40" s="174"/>
    </row>
    <row r="41" spans="1:7" ht="21.75" customHeight="1">
      <c r="A41" s="17"/>
      <c r="B41" s="41"/>
      <c r="C41" s="41"/>
      <c r="D41" s="41"/>
      <c r="E41" s="158"/>
      <c r="F41" s="158"/>
      <c r="G41" s="158"/>
    </row>
    <row r="42" spans="1:7" ht="21.75" customHeight="1">
      <c r="A42" s="17"/>
      <c r="B42" s="41"/>
      <c r="C42" s="41"/>
      <c r="D42" s="41"/>
      <c r="E42" s="158"/>
      <c r="F42" s="158"/>
      <c r="G42" s="158"/>
    </row>
    <row r="43" spans="1:7" ht="21.75" customHeight="1">
      <c r="A43" s="17"/>
      <c r="B43" s="41"/>
      <c r="C43" s="41"/>
      <c r="D43" s="41"/>
      <c r="E43" s="158"/>
      <c r="F43" s="158"/>
      <c r="G43" s="158"/>
    </row>
    <row r="44" spans="1:7" ht="21.75" customHeight="1">
      <c r="A44" s="17"/>
      <c r="B44" s="41"/>
      <c r="C44" s="41"/>
      <c r="D44" s="41"/>
      <c r="E44" s="158"/>
      <c r="F44" s="158"/>
      <c r="G44" s="158"/>
    </row>
    <row r="45" spans="1:7" ht="21.75" customHeight="1">
      <c r="A45" s="17"/>
      <c r="B45" s="41"/>
      <c r="C45" s="80"/>
      <c r="D45" s="17"/>
      <c r="E45" s="156"/>
      <c r="F45" s="156"/>
      <c r="G45" s="158"/>
    </row>
    <row r="46" spans="1:7" ht="21.75" customHeight="1">
      <c r="A46" s="17"/>
      <c r="B46" s="41"/>
      <c r="C46" s="80"/>
      <c r="D46" s="17"/>
      <c r="E46" s="156"/>
      <c r="F46" s="156"/>
      <c r="G46" s="158"/>
    </row>
    <row r="47" spans="1:7" ht="21.75" customHeight="1">
      <c r="A47" s="17"/>
      <c r="B47" s="41"/>
      <c r="C47" s="80"/>
      <c r="D47" s="17"/>
      <c r="E47" s="156"/>
      <c r="F47" s="156"/>
      <c r="G47" s="158"/>
    </row>
    <row r="48" spans="1:7" ht="21.75" customHeight="1">
      <c r="A48" s="17"/>
      <c r="B48" s="41"/>
      <c r="C48" s="80"/>
      <c r="D48" s="17"/>
      <c r="E48" s="156"/>
      <c r="F48" s="156"/>
      <c r="G48" s="158"/>
    </row>
    <row r="49" spans="1:7" ht="21.75" customHeight="1">
      <c r="A49" s="17"/>
      <c r="B49" s="41"/>
      <c r="C49" s="80"/>
      <c r="D49" s="17"/>
      <c r="E49" s="156"/>
      <c r="F49" s="156"/>
      <c r="G49" s="158"/>
    </row>
    <row r="50" spans="1:7" ht="21.75" customHeight="1">
      <c r="A50" s="17"/>
      <c r="B50" s="41"/>
      <c r="C50" s="80"/>
      <c r="D50" s="17"/>
      <c r="E50" s="156"/>
      <c r="F50" s="156"/>
      <c r="G50" s="158"/>
    </row>
    <row r="51" spans="1:7" ht="21.75" customHeight="1">
      <c r="A51" s="17"/>
      <c r="B51" s="41"/>
      <c r="C51" s="80"/>
      <c r="D51" s="17"/>
      <c r="E51" s="156"/>
      <c r="F51" s="156"/>
      <c r="G51" s="158"/>
    </row>
    <row r="52" spans="1:7" ht="21.75" customHeight="1">
      <c r="A52" s="17"/>
      <c r="B52" s="41"/>
      <c r="C52" s="80"/>
      <c r="D52" s="17"/>
      <c r="E52" s="156"/>
      <c r="F52" s="156"/>
      <c r="G52" s="158"/>
    </row>
    <row r="53" spans="1:7" ht="21.75" customHeight="1">
      <c r="A53" s="17"/>
      <c r="B53" s="41"/>
      <c r="C53" s="80"/>
      <c r="D53" s="17"/>
      <c r="E53" s="156"/>
      <c r="F53" s="156"/>
      <c r="G53" s="158"/>
    </row>
    <row r="54" spans="1:7" ht="21.75" customHeight="1">
      <c r="A54" s="17"/>
      <c r="B54" s="41"/>
      <c r="C54" s="80"/>
      <c r="D54" s="17"/>
      <c r="E54" s="156"/>
      <c r="F54" s="156"/>
      <c r="G54" s="158"/>
    </row>
    <row r="55" spans="1:7" ht="21.75" customHeight="1">
      <c r="A55" s="17"/>
      <c r="B55" s="41"/>
      <c r="C55" s="80"/>
      <c r="D55" s="17"/>
      <c r="E55" s="156"/>
      <c r="F55" s="156"/>
      <c r="G55" s="158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view="pageBreakPreview" zoomScale="130" zoomScaleSheetLayoutView="130" zoomScalePageLayoutView="0" workbookViewId="0" topLeftCell="A1">
      <selection activeCell="A3" sqref="A3:F3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03" t="s">
        <v>255</v>
      </c>
      <c r="B1" s="203"/>
      <c r="C1" s="203"/>
    </row>
    <row r="2" spans="1:243" ht="19.5" customHeight="1">
      <c r="A2" s="2"/>
      <c r="B2" s="3"/>
      <c r="C2" s="3"/>
      <c r="D2" s="3"/>
      <c r="E2" s="3"/>
      <c r="F2" s="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</row>
    <row r="3" spans="1:243" ht="19.5" customHeight="1">
      <c r="A3" s="177" t="s">
        <v>256</v>
      </c>
      <c r="B3" s="177"/>
      <c r="C3" s="177"/>
      <c r="D3" s="177"/>
      <c r="E3" s="177"/>
      <c r="F3" s="177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9.5" customHeight="1">
      <c r="A4" s="5"/>
      <c r="B4" s="5"/>
      <c r="C4" s="5"/>
      <c r="D4" s="5"/>
      <c r="E4" s="5"/>
      <c r="F4" s="7" t="s">
        <v>3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19.5" customHeight="1">
      <c r="A5" s="11" t="s">
        <v>44</v>
      </c>
      <c r="B5" s="12"/>
      <c r="C5" s="13"/>
      <c r="D5" s="204" t="s">
        <v>45</v>
      </c>
      <c r="E5" s="180" t="s">
        <v>257</v>
      </c>
      <c r="F5" s="205" t="s">
        <v>47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19.5" customHeight="1">
      <c r="A6" s="14" t="s">
        <v>54</v>
      </c>
      <c r="B6" s="15" t="s">
        <v>55</v>
      </c>
      <c r="C6" s="16" t="s">
        <v>56</v>
      </c>
      <c r="D6" s="204"/>
      <c r="E6" s="180"/>
      <c r="F6" s="205"/>
      <c r="G6" s="29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21" customHeight="1">
      <c r="A7" s="41"/>
      <c r="B7" s="41"/>
      <c r="C7" s="41"/>
      <c r="D7" s="73"/>
      <c r="E7" s="73"/>
      <c r="F7" s="74"/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</row>
    <row r="8" spans="1:6" ht="21" customHeight="1">
      <c r="A8" s="41"/>
      <c r="B8" s="41"/>
      <c r="C8" s="41"/>
      <c r="D8" s="73"/>
      <c r="E8" s="73"/>
      <c r="F8" s="74"/>
    </row>
    <row r="9" spans="1:6" ht="21" customHeight="1">
      <c r="A9" s="41"/>
      <c r="B9" s="41"/>
      <c r="C9" s="41"/>
      <c r="D9" s="73"/>
      <c r="E9" s="73"/>
      <c r="F9" s="74"/>
    </row>
    <row r="10" spans="1:6" ht="21" customHeight="1">
      <c r="A10" s="41"/>
      <c r="B10" s="41"/>
      <c r="C10" s="41"/>
      <c r="D10" s="73"/>
      <c r="E10" s="73"/>
      <c r="F10" s="74"/>
    </row>
    <row r="11" spans="1:6" ht="21" customHeight="1">
      <c r="A11" s="41"/>
      <c r="B11" s="41"/>
      <c r="C11" s="41"/>
      <c r="D11" s="73"/>
      <c r="E11" s="73"/>
      <c r="F11" s="74"/>
    </row>
    <row r="12" spans="1:6" ht="21" customHeight="1">
      <c r="A12" s="41"/>
      <c r="B12" s="41"/>
      <c r="C12" s="41"/>
      <c r="D12" s="73"/>
      <c r="E12" s="73"/>
      <c r="F12" s="74"/>
    </row>
    <row r="13" spans="1:6" ht="21" customHeight="1">
      <c r="A13" s="41"/>
      <c r="B13" s="41"/>
      <c r="C13" s="41"/>
      <c r="D13" s="73"/>
      <c r="E13" s="73"/>
      <c r="F13" s="74"/>
    </row>
    <row r="14" spans="1:6" ht="21" customHeight="1">
      <c r="A14" s="41"/>
      <c r="B14" s="41"/>
      <c r="C14" s="41"/>
      <c r="D14" s="73"/>
      <c r="E14" s="73"/>
      <c r="F14" s="74"/>
    </row>
    <row r="15" spans="1:6" ht="21" customHeight="1">
      <c r="A15" s="41"/>
      <c r="B15" s="41"/>
      <c r="C15" s="41"/>
      <c r="D15" s="73"/>
      <c r="E15" s="73"/>
      <c r="F15" s="74"/>
    </row>
    <row r="16" spans="1:6" ht="21" customHeight="1">
      <c r="A16" s="41"/>
      <c r="B16" s="41"/>
      <c r="C16" s="41"/>
      <c r="D16" s="73"/>
      <c r="E16" s="73"/>
      <c r="F16" s="74"/>
    </row>
    <row r="17" spans="1:6" ht="21" customHeight="1">
      <c r="A17" s="41"/>
      <c r="B17" s="41"/>
      <c r="C17" s="41"/>
      <c r="D17" s="73"/>
      <c r="E17" s="73"/>
      <c r="F17" s="74"/>
    </row>
    <row r="18" spans="1:6" ht="21" customHeight="1">
      <c r="A18" s="41"/>
      <c r="B18" s="41"/>
      <c r="C18" s="41"/>
      <c r="D18" s="73"/>
      <c r="E18" s="73"/>
      <c r="F18" s="74"/>
    </row>
    <row r="19" spans="1:6" ht="21" customHeight="1">
      <c r="A19" s="41"/>
      <c r="B19" s="41"/>
      <c r="C19" s="41"/>
      <c r="D19" s="73"/>
      <c r="E19" s="73"/>
      <c r="F19" s="74"/>
    </row>
    <row r="20" spans="1:6" ht="21" customHeight="1">
      <c r="A20" s="41"/>
      <c r="B20" s="41"/>
      <c r="C20" s="41"/>
      <c r="D20" s="73"/>
      <c r="E20" s="73"/>
      <c r="F20" s="74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F12" sqref="F12"/>
    </sheetView>
  </sheetViews>
  <sheetFormatPr defaultColWidth="6.875" defaultRowHeight="12.75" customHeight="1"/>
  <cols>
    <col min="1" max="1" width="15.125" style="1" customWidth="1"/>
    <col min="2" max="2" width="28.875" style="1" customWidth="1"/>
    <col min="3" max="3" width="12.75390625" style="1" customWidth="1"/>
    <col min="4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70" t="s">
        <v>258</v>
      </c>
    </row>
    <row r="2" spans="1:9" ht="19.5" customHeight="1">
      <c r="A2" s="32"/>
      <c r="B2" s="32"/>
      <c r="C2" s="32"/>
      <c r="D2" s="32"/>
      <c r="E2" s="33"/>
      <c r="F2" s="32"/>
      <c r="G2" s="32"/>
      <c r="H2" s="34"/>
      <c r="I2" s="51"/>
    </row>
    <row r="3" spans="1:9" ht="25.5" customHeight="1">
      <c r="A3" s="177" t="s">
        <v>259</v>
      </c>
      <c r="B3" s="177"/>
      <c r="C3" s="177"/>
      <c r="D3" s="177"/>
      <c r="E3" s="177"/>
      <c r="F3" s="177"/>
      <c r="G3" s="177"/>
      <c r="H3" s="177"/>
      <c r="I3" s="51"/>
    </row>
    <row r="4" spans="1:9" ht="19.5" customHeight="1">
      <c r="A4" s="6"/>
      <c r="B4" s="35"/>
      <c r="C4" s="35"/>
      <c r="D4" s="35"/>
      <c r="E4" s="35"/>
      <c r="F4" s="35"/>
      <c r="G4" s="35"/>
      <c r="H4" s="7" t="s">
        <v>3</v>
      </c>
      <c r="I4" s="51"/>
    </row>
    <row r="5" spans="1:9" ht="19.5" customHeight="1">
      <c r="A5" s="180" t="s">
        <v>260</v>
      </c>
      <c r="B5" s="180" t="s">
        <v>261</v>
      </c>
      <c r="C5" s="205" t="s">
        <v>262</v>
      </c>
      <c r="D5" s="205"/>
      <c r="E5" s="205"/>
      <c r="F5" s="205"/>
      <c r="G5" s="205"/>
      <c r="H5" s="205"/>
      <c r="I5" s="51"/>
    </row>
    <row r="6" spans="1:9" ht="19.5" customHeight="1">
      <c r="A6" s="180"/>
      <c r="B6" s="180"/>
      <c r="C6" s="206" t="s">
        <v>34</v>
      </c>
      <c r="D6" s="208" t="s">
        <v>189</v>
      </c>
      <c r="E6" s="36" t="s">
        <v>263</v>
      </c>
      <c r="F6" s="37"/>
      <c r="G6" s="37"/>
      <c r="H6" s="209" t="s">
        <v>194</v>
      </c>
      <c r="I6" s="51"/>
    </row>
    <row r="7" spans="1:9" ht="33.75" customHeight="1">
      <c r="A7" s="181"/>
      <c r="B7" s="181"/>
      <c r="C7" s="207"/>
      <c r="D7" s="186"/>
      <c r="E7" s="38" t="s">
        <v>49</v>
      </c>
      <c r="F7" s="39" t="s">
        <v>264</v>
      </c>
      <c r="G7" s="40" t="s">
        <v>265</v>
      </c>
      <c r="H7" s="210"/>
      <c r="I7" s="51"/>
    </row>
    <row r="8" spans="1:9" ht="19.5" customHeight="1">
      <c r="A8" s="17" t="s">
        <v>62</v>
      </c>
      <c r="B8" s="41" t="s">
        <v>0</v>
      </c>
      <c r="C8" s="19">
        <f>+D8+E8+H8</f>
        <v>9.5</v>
      </c>
      <c r="D8" s="71">
        <v>0</v>
      </c>
      <c r="E8" s="71">
        <f>+F8+G8</f>
        <v>9</v>
      </c>
      <c r="F8" s="71"/>
      <c r="G8" s="18">
        <v>9</v>
      </c>
      <c r="H8" s="72">
        <v>0.5</v>
      </c>
      <c r="I8" s="52"/>
    </row>
    <row r="9" spans="1:9" ht="19.5" customHeight="1">
      <c r="A9" s="42"/>
      <c r="B9" s="42"/>
      <c r="C9" s="42"/>
      <c r="D9" s="42"/>
      <c r="E9" s="43"/>
      <c r="F9" s="45"/>
      <c r="G9" s="45"/>
      <c r="H9" s="44"/>
      <c r="I9" s="49"/>
    </row>
    <row r="10" spans="1:9" ht="19.5" customHeight="1">
      <c r="A10" s="42"/>
      <c r="B10" s="42"/>
      <c r="C10" s="42"/>
      <c r="D10" s="42"/>
      <c r="E10" s="46"/>
      <c r="F10" s="42"/>
      <c r="G10" s="42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3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6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3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7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6"/>
      <c r="F19" s="42"/>
      <c r="G19" s="42"/>
      <c r="H19" s="44"/>
      <c r="I19" s="49"/>
    </row>
    <row r="20" spans="1:9" ht="19.5" customHeight="1">
      <c r="A20" s="46"/>
      <c r="B20" s="46"/>
      <c r="C20" s="46"/>
      <c r="D20" s="46"/>
      <c r="E20" s="46"/>
      <c r="F20" s="42"/>
      <c r="G20" s="42"/>
      <c r="H20" s="44"/>
      <c r="I20" s="49"/>
    </row>
    <row r="21" spans="1:9" ht="19.5" customHeight="1">
      <c r="A21" s="44"/>
      <c r="B21" s="44"/>
      <c r="C21" s="44"/>
      <c r="D21" s="44"/>
      <c r="E21" s="48"/>
      <c r="F21" s="44"/>
      <c r="G21" s="44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4"/>
      <c r="B26" s="44"/>
      <c r="C26" s="44"/>
      <c r="D26" s="44"/>
      <c r="E26" s="48"/>
      <c r="F26" s="44"/>
      <c r="G26" s="44"/>
      <c r="H26" s="44"/>
      <c r="I26" s="49"/>
    </row>
    <row r="27" spans="1:9" ht="19.5" customHeight="1">
      <c r="A27" s="44"/>
      <c r="B27" s="44"/>
      <c r="C27" s="44"/>
      <c r="D27" s="44"/>
      <c r="E27" s="48"/>
      <c r="F27" s="44"/>
      <c r="G27" s="44"/>
      <c r="H27" s="44"/>
      <c r="I27" s="49"/>
    </row>
    <row r="28" spans="1:9" ht="19.5" customHeight="1">
      <c r="A28" s="44"/>
      <c r="B28" s="44"/>
      <c r="C28" s="44"/>
      <c r="D28" s="44"/>
      <c r="E28" s="48"/>
      <c r="F28" s="44"/>
      <c r="G28" s="44"/>
      <c r="H28" s="44"/>
      <c r="I28" s="49"/>
    </row>
    <row r="29" spans="1:9" ht="19.5" customHeight="1">
      <c r="A29" s="44"/>
      <c r="B29" s="44"/>
      <c r="C29" s="44"/>
      <c r="D29" s="44"/>
      <c r="E29" s="48"/>
      <c r="F29" s="44"/>
      <c r="G29" s="44"/>
      <c r="H29" s="44"/>
      <c r="I29" s="49"/>
    </row>
    <row r="30" spans="1:9" ht="19.5" customHeight="1">
      <c r="A30" s="44"/>
      <c r="B30" s="44"/>
      <c r="C30" s="44"/>
      <c r="D30" s="44"/>
      <c r="E30" s="48"/>
      <c r="F30" s="44"/>
      <c r="G30" s="44"/>
      <c r="H30" s="44"/>
      <c r="I30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2017-02-14T06:52:21Z</cp:lastPrinted>
  <dcterms:created xsi:type="dcterms:W3CDTF">1996-12-17T01:32:42Z</dcterms:created>
  <dcterms:modified xsi:type="dcterms:W3CDTF">2021-01-29T03:24:59Z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