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'表3-预算支出总表'!$A$1:$J$23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<sst xmlns="http://schemas.openxmlformats.org/spreadsheetml/2006/main" count="514" uniqueCount="262">
  <si>
    <t>渠县大义乡卫生院</t>
  </si>
  <si>
    <t>2021年部门预算</t>
  </si>
  <si>
    <t>报送日期：2021年 月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</si>
  <si>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</si>
  <si>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</si>
  <si>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</si>
  <si>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</si>
  <si>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</si>
  <si>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</si>
  <si>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</si>
  <si>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</si>
  <si>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</si>
  <si>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</si>
  <si>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</si>
  <si>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</si>
  <si>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</si>
  <si>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</si>
  <si>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</si>
  <si>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</si>
  <si>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五、医疗卫生与计划生育支出</t>
  </si>
  <si>
    <t>六、上级补助收入</t>
  </si>
  <si>
    <t>六、社会保障和就业支出</t>
  </si>
  <si>
    <t>七、住房保障支出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</si>
  <si>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</si>
  <si>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</si>
  <si>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</si>
  <si>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</si>
  <si>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</si>
  <si>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</si>
  <si>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</si>
  <si>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</si>
  <si>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</si>
  <si>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</si>
  <si>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</si>
  <si>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</si>
  <si>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</si>
  <si>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</si>
  <si>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</si>
  <si>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</si>
  <si>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</si>
  <si>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</si>
  <si>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</si>
  <si>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</si>
  <si>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</si>
  <si>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</si>
  <si>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</si>
  <si>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</si>
  <si>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</si>
  <si>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</si>
  <si>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</si>
  <si>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</si>
  <si>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</si>
  <si>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</si>
  <si>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</si>
  <si>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</si>
  <si>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</si>
  <si>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</si>
  <si>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</si>
  <si>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</si>
  <si>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401140</t>
  </si>
  <si>
    <t>208</t>
  </si>
  <si>
    <t xml:space="preserve">  社会保障和就业支出</t>
  </si>
  <si>
    <t>05</t>
  </si>
  <si>
    <t xml:space="preserve">    行政事业单位养老支出</t>
  </si>
  <si>
    <t xml:space="preserve">      机关事业单位基本养老保险缴费支出</t>
  </si>
  <si>
    <t>210</t>
  </si>
  <si>
    <t xml:space="preserve">  卫生健康支出</t>
  </si>
  <si>
    <t>03</t>
  </si>
  <si>
    <t xml:space="preserve">    基层医疗卫生机构</t>
  </si>
  <si>
    <t>02</t>
  </si>
  <si>
    <t xml:space="preserve">      乡镇卫生院</t>
  </si>
  <si>
    <t>11</t>
  </si>
  <si>
    <t xml:space="preserve">    行政事业单位医疗</t>
  </si>
  <si>
    <t xml:space="preserve">      事业单位医疗</t>
  </si>
  <si>
    <t>221</t>
  </si>
  <si>
    <t xml:space="preserve">  住房保障支出</t>
  </si>
  <si>
    <t xml:space="preserve">    住房改革支出</t>
  </si>
  <si>
    <t>01</t>
  </si>
  <si>
    <t xml:space="preserve">  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</si>
  <si>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</si>
  <si>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</si>
  <si>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</si>
  <si>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</si>
  <si>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</si>
  <si>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</si>
  <si>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</si>
  <si>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</si>
  <si>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</si>
  <si>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</si>
  <si>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</si>
  <si>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</si>
  <si>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</si>
  <si>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</si>
  <si>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</si>
  <si>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</si>
  <si>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</si>
  <si>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</si>
  <si>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</si>
  <si>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</si>
  <si>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</si>
  <si>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</si>
  <si>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</si>
  <si>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文化体育与传媒支出</t>
  </si>
  <si>
    <t xml:space="preserve">  上年财政拨款资金结转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</si>
  <si>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</si>
  <si>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</si>
  <si>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</si>
  <si>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</si>
  <si>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</si>
  <si>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</si>
  <si>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</si>
  <si>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</si>
  <si>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</si>
  <si>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</si>
  <si>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</si>
  <si>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</si>
  <si>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</si>
  <si>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</si>
  <si>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</si>
  <si>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</si>
  <si>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</si>
  <si>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</si>
  <si>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</si>
  <si>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</si>
  <si>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</si>
  <si>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</si>
  <si>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</si>
  <si>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</si>
  <si>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</si>
  <si>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</si>
  <si>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</si>
  <si>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</si>
  <si>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</si>
  <si>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</si>
  <si>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</si>
  <si>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</si>
  <si>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</si>
  <si>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</si>
  <si>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</si>
  <si>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</si>
  <si>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</si>
  <si>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</si>
  <si>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</si>
  <si>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</si>
  <si>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</si>
  <si>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</si>
  <si>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</si>
  <si>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</si>
  <si>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</si>
  <si>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</si>
  <si>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</si>
  <si>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</si>
  <si>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</si>
  <si>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</si>
  <si>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</si>
  <si>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</si>
  <si>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</si>
  <si>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</si>
  <si>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</si>
  <si>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</si>
  <si>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</si>
  <si>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</si>
  <si>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</si>
  <si>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</si>
  <si>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</si>
  <si>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</si>
  <si>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</si>
  <si>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</si>
  <si>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</si>
  <si>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</si>
  <si>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</si>
  <si>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</si>
  <si>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</si>
  <si>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</si>
  <si>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</si>
  <si>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</si>
  <si>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</si>
  <si>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</si>
  <si>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</si>
  <si>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</si>
  <si>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</si>
  <si>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</si>
  <si>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</si>
  <si>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</si>
  <si>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</si>
  <si>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</si>
  <si>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</si>
  <si>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</si>
  <si>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</si>
  <si>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</si>
  <si>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</si>
  <si>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</si>
  <si>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</si>
  <si>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</si>
  <si>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</si>
  <si>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</si>
  <si>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</si>
  <si>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</si>
  <si>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</si>
  <si>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</si>
  <si>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</si>
  <si>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</si>
  <si>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</si>
  <si>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</si>
  <si>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</si>
  <si>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</si>
  <si>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</si>
  <si>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</si>
  <si>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</si>
  <si>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</si>
  <si>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</si>
  <si>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</si>
  <si>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</si>
  <si>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</si>
  <si>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</si>
  <si>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</si>
  <si>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</si>
  <si>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</si>
  <si>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</si>
  <si>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</si>
  <si>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</si>
  <si>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</si>
  <si>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  办公费</t>
  </si>
  <si>
    <t>06</t>
  </si>
  <si>
    <t xml:space="preserve">    电费</t>
  </si>
  <si>
    <t xml:space="preserve">    邮电费</t>
  </si>
  <si>
    <t xml:space="preserve">    差旅费</t>
  </si>
  <si>
    <t>18</t>
  </si>
  <si>
    <t xml:space="preserve">    专用材料费</t>
  </si>
  <si>
    <t xml:space="preserve">    工会经费</t>
  </si>
  <si>
    <t xml:space="preserve">    公务用车运行维护费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</si>
  <si>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</si>
  <si>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</si>
  <si>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</si>
  <si>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</si>
  <si>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</si>
  <si>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</si>
  <si>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</si>
  <si>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</si>
  <si>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</si>
  <si>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</si>
  <si>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</si>
  <si>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</si>
  <si>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</si>
  <si>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</si>
  <si>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2020年预算数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</si>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</sst>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_ "/>
    <numFmt numFmtId="179" formatCode="&quot;\&quot;#,##0.00_);\(&quot;\&quot;#,##0.00\)"/>
    <numFmt numFmtId="180" formatCode="#,##0.0000"/>
  </numFmts>
  <fonts count="6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9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 applyProtection="1">
      <alignment horizontal="right" vertical="center" wrapText="1"/>
      <protection/>
    </xf>
    <xf numFmtId="177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wrapText="1"/>
      <protection/>
    </xf>
    <xf numFmtId="178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21" xfId="0" applyNumberFormat="1" applyFont="1" applyFill="1" applyBorder="1" applyAlignment="1" applyProtection="1">
      <alignment horizontal="right" vertical="center" wrapText="1"/>
      <protection/>
    </xf>
    <xf numFmtId="178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horizontal="right" vertical="center" wrapText="1"/>
      <protection/>
    </xf>
    <xf numFmtId="177" fontId="2" fillId="0" borderId="18" xfId="0" applyNumberFormat="1" applyFont="1" applyFill="1" applyBorder="1" applyAlignment="1" applyProtection="1">
      <alignment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80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C6" sqref="C6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90"/>
    </row>
    <row r="3" ht="63.75" customHeight="1">
      <c r="A3" s="191" t="s">
        <v>0</v>
      </c>
    </row>
    <row r="4" ht="107.25" customHeight="1">
      <c r="A4" s="192" t="s">
        <v>1</v>
      </c>
    </row>
    <row r="5" ht="409.5" customHeight="1" hidden="1">
      <c r="A5" s="193">
        <v>3.637978807091713E-12</v>
      </c>
    </row>
    <row r="6" ht="22.5">
      <c r="A6" s="194"/>
    </row>
    <row r="7" ht="57" customHeight="1">
      <c r="A7" s="194"/>
    </row>
    <row r="8" ht="82.5" customHeight="1">
      <c r="A8" s="195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K9" sqref="K9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242</v>
      </c>
    </row>
    <row r="2" spans="1:5" ht="28.5" customHeight="1">
      <c r="A2" s="68" t="s">
        <v>243</v>
      </c>
      <c r="B2" s="69"/>
      <c r="C2" s="69"/>
      <c r="D2" s="69"/>
      <c r="E2" s="69"/>
    </row>
    <row r="3" spans="1:5" ht="30.75" customHeight="1">
      <c r="A3" s="70" t="s">
        <v>106</v>
      </c>
      <c r="B3" s="69"/>
      <c r="C3" s="69"/>
      <c r="D3" s="69"/>
      <c r="E3" s="71" t="s">
        <v>5</v>
      </c>
    </row>
    <row r="4" spans="1:5" ht="33" customHeight="1">
      <c r="A4" s="72" t="s">
        <v>244</v>
      </c>
      <c r="B4" s="73" t="s">
        <v>9</v>
      </c>
      <c r="C4" s="73" t="s">
        <v>245</v>
      </c>
      <c r="D4" s="73" t="s">
        <v>246</v>
      </c>
      <c r="E4" s="74" t="s">
        <v>247</v>
      </c>
    </row>
    <row r="5" spans="1:5" ht="33" customHeight="1">
      <c r="A5" s="75" t="s">
        <v>36</v>
      </c>
      <c r="B5" s="76">
        <v>1.8</v>
      </c>
      <c r="C5" s="76">
        <v>1.8</v>
      </c>
      <c r="D5" s="77">
        <f aca="true" t="shared" si="0" ref="D5:D10">IF(ISERROR((C5-B5)/C5*100),0,(C5-B5)/C5*100)</f>
        <v>0</v>
      </c>
      <c r="E5" s="78"/>
    </row>
    <row r="6" spans="1:5" ht="33" customHeight="1">
      <c r="A6" s="79" t="s">
        <v>248</v>
      </c>
      <c r="B6" s="80"/>
      <c r="C6" s="76"/>
      <c r="D6" s="77">
        <f t="shared" si="0"/>
        <v>0</v>
      </c>
      <c r="E6" s="81"/>
    </row>
    <row r="7" spans="1:5" ht="33" customHeight="1">
      <c r="A7" s="79" t="s">
        <v>249</v>
      </c>
      <c r="B7" s="82"/>
      <c r="C7" s="83"/>
      <c r="D7" s="77">
        <f t="shared" si="0"/>
        <v>0</v>
      </c>
      <c r="E7" s="78"/>
    </row>
    <row r="8" spans="1:5" ht="33" customHeight="1">
      <c r="A8" s="79" t="s">
        <v>250</v>
      </c>
      <c r="B8" s="76">
        <v>1.8</v>
      </c>
      <c r="C8" s="76">
        <v>1.8</v>
      </c>
      <c r="D8" s="77">
        <f t="shared" si="0"/>
        <v>0</v>
      </c>
      <c r="E8" s="78"/>
    </row>
    <row r="9" spans="1:5" ht="33" customHeight="1">
      <c r="A9" s="79" t="s">
        <v>251</v>
      </c>
      <c r="B9" s="80"/>
      <c r="C9" s="84"/>
      <c r="D9" s="77">
        <f t="shared" si="0"/>
        <v>0</v>
      </c>
      <c r="E9" s="78"/>
    </row>
    <row r="10" spans="1:5" ht="33" customHeight="1">
      <c r="A10" s="79" t="s">
        <v>252</v>
      </c>
      <c r="B10" s="85"/>
      <c r="C10" s="76"/>
      <c r="D10" s="77">
        <f t="shared" si="0"/>
        <v>0</v>
      </c>
      <c r="E10" s="78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253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254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255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35</v>
      </c>
      <c r="B5" s="10"/>
      <c r="C5" s="10"/>
      <c r="D5" s="11"/>
      <c r="E5" s="12"/>
      <c r="F5" s="13" t="s">
        <v>256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46</v>
      </c>
      <c r="B6" s="15"/>
      <c r="C6" s="16"/>
      <c r="D6" s="17" t="s">
        <v>47</v>
      </c>
      <c r="E6" s="18" t="s">
        <v>85</v>
      </c>
      <c r="F6" s="19" t="s">
        <v>36</v>
      </c>
      <c r="G6" s="19" t="s">
        <v>81</v>
      </c>
      <c r="H6" s="13" t="s">
        <v>82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56</v>
      </c>
      <c r="B7" s="21" t="s">
        <v>57</v>
      </c>
      <c r="C7" s="22" t="s">
        <v>58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5" sqref="A5:A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257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258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255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236</v>
      </c>
      <c r="B5" s="18" t="s">
        <v>237</v>
      </c>
      <c r="C5" s="13" t="s">
        <v>238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36</v>
      </c>
      <c r="D6" s="47" t="s">
        <v>141</v>
      </c>
      <c r="E6" s="48" t="s">
        <v>239</v>
      </c>
      <c r="F6" s="49"/>
      <c r="G6" s="49"/>
      <c r="H6" s="50" t="s">
        <v>146</v>
      </c>
      <c r="I6" s="66"/>
    </row>
    <row r="7" spans="1:9" ht="33.75" customHeight="1">
      <c r="A7" s="24"/>
      <c r="B7" s="24"/>
      <c r="C7" s="51"/>
      <c r="D7" s="25"/>
      <c r="E7" s="52" t="s">
        <v>51</v>
      </c>
      <c r="F7" s="53" t="s">
        <v>240</v>
      </c>
      <c r="G7" s="54" t="s">
        <v>241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4" sqref="E1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259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260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255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35</v>
      </c>
      <c r="B5" s="10"/>
      <c r="C5" s="10"/>
      <c r="D5" s="11"/>
      <c r="E5" s="12"/>
      <c r="F5" s="13" t="s">
        <v>261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46</v>
      </c>
      <c r="B6" s="15"/>
      <c r="C6" s="16"/>
      <c r="D6" s="17" t="s">
        <v>47</v>
      </c>
      <c r="E6" s="18" t="s">
        <v>85</v>
      </c>
      <c r="F6" s="19" t="s">
        <v>36</v>
      </c>
      <c r="G6" s="19" t="s">
        <v>81</v>
      </c>
      <c r="H6" s="13" t="s">
        <v>82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56</v>
      </c>
      <c r="B7" s="21" t="s">
        <v>57</v>
      </c>
      <c r="C7" s="22" t="s">
        <v>58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J13" sqref="J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87" t="s">
        <v>3</v>
      </c>
    </row>
    <row r="2" spans="1:31" ht="20.25" customHeight="1">
      <c r="A2" s="141"/>
      <c r="B2" s="141"/>
      <c r="C2" s="141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1" ht="20.25" customHeight="1">
      <c r="A3" s="6" t="s">
        <v>4</v>
      </c>
      <c r="B3" s="6"/>
      <c r="C3" s="6"/>
      <c r="D3" s="6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</row>
    <row r="4" spans="1:31" ht="20.25" customHeight="1">
      <c r="A4" s="142"/>
      <c r="B4" s="142"/>
      <c r="C4" s="42"/>
      <c r="D4" s="9" t="s">
        <v>5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</row>
    <row r="5" spans="1:31" ht="25.5" customHeight="1">
      <c r="A5" s="143" t="s">
        <v>6</v>
      </c>
      <c r="B5" s="143"/>
      <c r="C5" s="143" t="s">
        <v>7</v>
      </c>
      <c r="D5" s="143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</row>
    <row r="6" spans="1:31" ht="25.5" customHeight="1">
      <c r="A6" s="157" t="s">
        <v>8</v>
      </c>
      <c r="B6" s="157" t="s">
        <v>9</v>
      </c>
      <c r="C6" s="157" t="s">
        <v>8</v>
      </c>
      <c r="D6" s="188" t="s">
        <v>9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</row>
    <row r="7" spans="1:31" ht="25.5" customHeight="1">
      <c r="A7" s="156" t="s">
        <v>10</v>
      </c>
      <c r="B7" s="152">
        <v>130.6038</v>
      </c>
      <c r="C7" s="156" t="s">
        <v>11</v>
      </c>
      <c r="D7" s="152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</row>
    <row r="8" spans="1:31" ht="25.5" customHeight="1">
      <c r="A8" s="156" t="s">
        <v>12</v>
      </c>
      <c r="B8" s="152">
        <v>0</v>
      </c>
      <c r="C8" s="156" t="s">
        <v>13</v>
      </c>
      <c r="D8" s="152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</row>
    <row r="9" spans="1:31" ht="25.5" customHeight="1">
      <c r="A9" s="156" t="s">
        <v>14</v>
      </c>
      <c r="B9" s="152">
        <v>0</v>
      </c>
      <c r="C9" s="156" t="s">
        <v>15</v>
      </c>
      <c r="D9" s="152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</row>
    <row r="10" spans="1:31" ht="25.5" customHeight="1">
      <c r="A10" s="156" t="s">
        <v>16</v>
      </c>
      <c r="B10" s="152">
        <v>64</v>
      </c>
      <c r="C10" s="156" t="s">
        <v>17</v>
      </c>
      <c r="D10" s="152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</row>
    <row r="11" spans="1:31" ht="25.5" customHeight="1">
      <c r="A11" s="156" t="s">
        <v>18</v>
      </c>
      <c r="B11" s="152">
        <v>0</v>
      </c>
      <c r="C11" s="156" t="s">
        <v>19</v>
      </c>
      <c r="D11" s="152">
        <v>224.1147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</row>
    <row r="12" spans="1:31" ht="25.5" customHeight="1">
      <c r="A12" s="156" t="s">
        <v>20</v>
      </c>
      <c r="B12" s="152">
        <v>42.3065</v>
      </c>
      <c r="C12" s="156" t="s">
        <v>21</v>
      </c>
      <c r="D12" s="152">
        <v>7.3128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</row>
    <row r="13" spans="1:31" ht="25.5" customHeight="1">
      <c r="A13" s="156"/>
      <c r="B13" s="152"/>
      <c r="C13" s="156" t="s">
        <v>22</v>
      </c>
      <c r="D13" s="158">
        <v>5.4828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</row>
    <row r="14" spans="1:31" ht="25.5" customHeight="1">
      <c r="A14" s="157" t="s">
        <v>23</v>
      </c>
      <c r="B14" s="158">
        <f>SUM(B7:B13)</f>
        <v>236.9103</v>
      </c>
      <c r="C14" s="157" t="s">
        <v>24</v>
      </c>
      <c r="D14" s="158">
        <f>SUM(D7:D13)</f>
        <v>236.9103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</row>
    <row r="15" spans="1:31" ht="25.5" customHeight="1">
      <c r="A15" s="156" t="s">
        <v>25</v>
      </c>
      <c r="B15" s="152"/>
      <c r="C15" s="156" t="s">
        <v>26</v>
      </c>
      <c r="D15" s="152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</row>
    <row r="16" spans="1:31" ht="25.5" customHeight="1">
      <c r="A16" s="156" t="s">
        <v>27</v>
      </c>
      <c r="B16" s="152"/>
      <c r="C16" s="156" t="s">
        <v>28</v>
      </c>
      <c r="D16" s="152"/>
      <c r="E16" s="165"/>
      <c r="F16" s="165"/>
      <c r="G16" s="189" t="s">
        <v>29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</row>
    <row r="17" spans="1:31" ht="25.5" customHeight="1">
      <c r="A17" s="156"/>
      <c r="B17" s="152"/>
      <c r="C17" s="156" t="s">
        <v>30</v>
      </c>
      <c r="D17" s="152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</row>
    <row r="18" spans="1:31" ht="25.5" customHeight="1">
      <c r="A18" s="156"/>
      <c r="B18" s="160"/>
      <c r="C18" s="156"/>
      <c r="D18" s="158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</row>
    <row r="19" spans="1:31" ht="25.5" customHeight="1">
      <c r="A19" s="157" t="s">
        <v>31</v>
      </c>
      <c r="B19" s="160">
        <v>236.91</v>
      </c>
      <c r="C19" s="157" t="s">
        <v>32</v>
      </c>
      <c r="D19" s="158">
        <v>236.91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</row>
    <row r="20" spans="1:31" ht="20.25" customHeight="1">
      <c r="A20" s="162"/>
      <c r="B20" s="163"/>
      <c r="C20" s="164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O19" sqref="O19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1.0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6" t="s">
        <v>33</v>
      </c>
      <c r="B1" s="176"/>
      <c r="C1" s="176"/>
      <c r="D1" s="176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85"/>
      <c r="T2" s="186"/>
    </row>
    <row r="3" spans="1:20" ht="19.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15"/>
      <c r="K4" s="115"/>
      <c r="L4" s="115"/>
      <c r="M4" s="115"/>
      <c r="N4" s="115"/>
      <c r="O4" s="115"/>
      <c r="P4" s="115"/>
      <c r="Q4" s="115"/>
      <c r="R4" s="115"/>
      <c r="S4" s="34"/>
      <c r="T4" s="9" t="s">
        <v>5</v>
      </c>
    </row>
    <row r="5" spans="1:20" ht="19.5" customHeight="1">
      <c r="A5" s="10" t="s">
        <v>35</v>
      </c>
      <c r="B5" s="10"/>
      <c r="C5" s="10"/>
      <c r="D5" s="11"/>
      <c r="E5" s="12"/>
      <c r="F5" s="19" t="s">
        <v>36</v>
      </c>
      <c r="G5" s="13" t="s">
        <v>37</v>
      </c>
      <c r="H5" s="19" t="s">
        <v>38</v>
      </c>
      <c r="I5" s="19" t="s">
        <v>39</v>
      </c>
      <c r="J5" s="19" t="s">
        <v>40</v>
      </c>
      <c r="K5" s="19" t="s">
        <v>41</v>
      </c>
      <c r="L5" s="19"/>
      <c r="M5" s="131" t="s">
        <v>42</v>
      </c>
      <c r="N5" s="15" t="s">
        <v>43</v>
      </c>
      <c r="O5" s="178"/>
      <c r="P5" s="178"/>
      <c r="Q5" s="178"/>
      <c r="R5" s="178"/>
      <c r="S5" s="19" t="s">
        <v>44</v>
      </c>
      <c r="T5" s="19" t="s">
        <v>45</v>
      </c>
    </row>
    <row r="6" spans="1:20" ht="19.5" customHeight="1">
      <c r="A6" s="14" t="s">
        <v>46</v>
      </c>
      <c r="B6" s="14"/>
      <c r="C6" s="121"/>
      <c r="D6" s="18" t="s">
        <v>47</v>
      </c>
      <c r="E6" s="18" t="s">
        <v>48</v>
      </c>
      <c r="F6" s="19"/>
      <c r="G6" s="13"/>
      <c r="H6" s="19"/>
      <c r="I6" s="19"/>
      <c r="J6" s="19"/>
      <c r="K6" s="179" t="s">
        <v>49</v>
      </c>
      <c r="L6" s="19" t="s">
        <v>50</v>
      </c>
      <c r="M6" s="131"/>
      <c r="N6" s="19" t="s">
        <v>51</v>
      </c>
      <c r="O6" s="19" t="s">
        <v>52</v>
      </c>
      <c r="P6" s="19" t="s">
        <v>53</v>
      </c>
      <c r="Q6" s="19" t="s">
        <v>54</v>
      </c>
      <c r="R6" s="19" t="s">
        <v>55</v>
      </c>
      <c r="S6" s="19"/>
      <c r="T6" s="19"/>
    </row>
    <row r="7" spans="1:20" ht="30.75" customHeight="1">
      <c r="A7" s="21" t="s">
        <v>56</v>
      </c>
      <c r="B7" s="20" t="s">
        <v>57</v>
      </c>
      <c r="C7" s="22" t="s">
        <v>58</v>
      </c>
      <c r="D7" s="24"/>
      <c r="E7" s="24"/>
      <c r="F7" s="25"/>
      <c r="G7" s="26"/>
      <c r="H7" s="25"/>
      <c r="I7" s="25"/>
      <c r="J7" s="25"/>
      <c r="K7" s="180"/>
      <c r="L7" s="25"/>
      <c r="M7" s="181"/>
      <c r="N7" s="25"/>
      <c r="O7" s="25"/>
      <c r="P7" s="25"/>
      <c r="Q7" s="25"/>
      <c r="R7" s="25"/>
      <c r="S7" s="25"/>
      <c r="T7" s="25"/>
    </row>
    <row r="8" spans="1:20" ht="23.25" customHeight="1">
      <c r="A8" s="27"/>
      <c r="B8" s="27"/>
      <c r="C8" s="27"/>
      <c r="D8" s="177" t="s">
        <v>59</v>
      </c>
      <c r="E8" s="103" t="s">
        <v>0</v>
      </c>
      <c r="F8" s="104">
        <f>H8+K8+N8</f>
        <v>236.9138</v>
      </c>
      <c r="G8" s="104"/>
      <c r="H8" s="105">
        <v>130.6038</v>
      </c>
      <c r="I8" s="104"/>
      <c r="J8" s="182"/>
      <c r="K8" s="183">
        <v>64</v>
      </c>
      <c r="L8" s="104"/>
      <c r="M8" s="182"/>
      <c r="N8" s="184">
        <v>42.31</v>
      </c>
      <c r="O8" s="104">
        <v>42.31</v>
      </c>
      <c r="P8" s="87"/>
      <c r="Q8" s="87"/>
      <c r="R8" s="28"/>
      <c r="S8" s="29"/>
      <c r="T8" s="28"/>
    </row>
    <row r="9" spans="1:20" ht="23.25" customHeight="1">
      <c r="A9" s="27" t="s">
        <v>60</v>
      </c>
      <c r="B9" s="27"/>
      <c r="C9" s="27"/>
      <c r="D9" s="177"/>
      <c r="E9" s="103" t="s">
        <v>61</v>
      </c>
      <c r="F9" s="104">
        <f aca="true" t="shared" si="0" ref="F9:F19">H9+K9+N9</f>
        <v>7.3128</v>
      </c>
      <c r="G9" s="104"/>
      <c r="H9" s="105">
        <v>7.3128</v>
      </c>
      <c r="I9" s="104"/>
      <c r="J9" s="182"/>
      <c r="K9" s="183"/>
      <c r="L9" s="104"/>
      <c r="M9" s="182"/>
      <c r="N9" s="184"/>
      <c r="O9" s="104"/>
      <c r="P9" s="87"/>
      <c r="Q9" s="87"/>
      <c r="R9" s="28"/>
      <c r="S9" s="29"/>
      <c r="T9" s="28"/>
    </row>
    <row r="10" spans="1:20" ht="23.25" customHeight="1">
      <c r="A10" s="27" t="s">
        <v>60</v>
      </c>
      <c r="B10" s="27" t="s">
        <v>62</v>
      </c>
      <c r="C10" s="27"/>
      <c r="D10" s="177"/>
      <c r="E10" s="103" t="s">
        <v>63</v>
      </c>
      <c r="F10" s="104">
        <f t="shared" si="0"/>
        <v>7.3128</v>
      </c>
      <c r="G10" s="104"/>
      <c r="H10" s="105">
        <v>7.3128</v>
      </c>
      <c r="I10" s="104"/>
      <c r="J10" s="182"/>
      <c r="K10" s="183"/>
      <c r="L10" s="104"/>
      <c r="M10" s="182"/>
      <c r="N10" s="184"/>
      <c r="O10" s="104"/>
      <c r="P10" s="87"/>
      <c r="Q10" s="87"/>
      <c r="R10" s="28"/>
      <c r="S10" s="29"/>
      <c r="T10" s="28"/>
    </row>
    <row r="11" spans="1:20" ht="23.25" customHeight="1">
      <c r="A11" s="27" t="s">
        <v>60</v>
      </c>
      <c r="B11" s="27" t="s">
        <v>62</v>
      </c>
      <c r="C11" s="27" t="s">
        <v>62</v>
      </c>
      <c r="D11" s="177" t="s">
        <v>59</v>
      </c>
      <c r="E11" s="103" t="s">
        <v>64</v>
      </c>
      <c r="F11" s="104">
        <f t="shared" si="0"/>
        <v>7.3128</v>
      </c>
      <c r="G11" s="104"/>
      <c r="H11" s="105">
        <v>7.3128</v>
      </c>
      <c r="I11" s="104"/>
      <c r="J11" s="182"/>
      <c r="K11" s="183"/>
      <c r="L11" s="104"/>
      <c r="M11" s="182"/>
      <c r="N11" s="184"/>
      <c r="O11" s="104"/>
      <c r="P11" s="87"/>
      <c r="Q11" s="87"/>
      <c r="R11" s="28"/>
      <c r="S11" s="29"/>
      <c r="T11" s="28"/>
    </row>
    <row r="12" spans="1:20" ht="23.25" customHeight="1">
      <c r="A12" s="27" t="s">
        <v>65</v>
      </c>
      <c r="B12" s="27"/>
      <c r="C12" s="27"/>
      <c r="D12" s="177"/>
      <c r="E12" s="103" t="s">
        <v>66</v>
      </c>
      <c r="F12" s="104">
        <f t="shared" si="0"/>
        <v>224.1182</v>
      </c>
      <c r="G12" s="104"/>
      <c r="H12" s="105">
        <v>117.8082</v>
      </c>
      <c r="I12" s="104"/>
      <c r="J12" s="182"/>
      <c r="K12" s="183">
        <v>64</v>
      </c>
      <c r="L12" s="104"/>
      <c r="M12" s="182"/>
      <c r="N12" s="184">
        <v>42.31</v>
      </c>
      <c r="O12" s="104">
        <v>42.31</v>
      </c>
      <c r="P12" s="87"/>
      <c r="Q12" s="87"/>
      <c r="R12" s="28"/>
      <c r="S12" s="29"/>
      <c r="T12" s="28"/>
    </row>
    <row r="13" spans="1:20" ht="23.25" customHeight="1">
      <c r="A13" s="27" t="s">
        <v>65</v>
      </c>
      <c r="B13" s="27" t="s">
        <v>67</v>
      </c>
      <c r="C13" s="27"/>
      <c r="D13" s="177"/>
      <c r="E13" s="103" t="s">
        <v>68</v>
      </c>
      <c r="F13" s="104">
        <f t="shared" si="0"/>
        <v>220.4292</v>
      </c>
      <c r="G13" s="104"/>
      <c r="H13" s="105">
        <v>114.1192</v>
      </c>
      <c r="I13" s="104"/>
      <c r="J13" s="182"/>
      <c r="K13" s="183">
        <v>64</v>
      </c>
      <c r="L13" s="104"/>
      <c r="M13" s="182"/>
      <c r="N13" s="184">
        <v>42.31</v>
      </c>
      <c r="O13" s="104">
        <v>42.31</v>
      </c>
      <c r="P13" s="87"/>
      <c r="Q13" s="87"/>
      <c r="R13" s="28"/>
      <c r="S13" s="29"/>
      <c r="T13" s="28"/>
    </row>
    <row r="14" spans="1:20" ht="23.25" customHeight="1">
      <c r="A14" s="27" t="s">
        <v>65</v>
      </c>
      <c r="B14" s="27" t="s">
        <v>67</v>
      </c>
      <c r="C14" s="27" t="s">
        <v>69</v>
      </c>
      <c r="D14" s="177" t="s">
        <v>59</v>
      </c>
      <c r="E14" s="103" t="s">
        <v>70</v>
      </c>
      <c r="F14" s="104">
        <f t="shared" si="0"/>
        <v>220.4292</v>
      </c>
      <c r="G14" s="104"/>
      <c r="H14" s="105">
        <v>114.1192</v>
      </c>
      <c r="I14" s="104"/>
      <c r="J14" s="182"/>
      <c r="K14" s="183">
        <v>64</v>
      </c>
      <c r="L14" s="104"/>
      <c r="M14" s="182"/>
      <c r="N14" s="184">
        <v>42.31</v>
      </c>
      <c r="O14" s="104">
        <v>42.31</v>
      </c>
      <c r="P14" s="87"/>
      <c r="Q14" s="87"/>
      <c r="R14" s="28"/>
      <c r="S14" s="29"/>
      <c r="T14" s="28"/>
    </row>
    <row r="15" spans="1:20" ht="23.25" customHeight="1">
      <c r="A15" s="27" t="s">
        <v>65</v>
      </c>
      <c r="B15" s="27" t="s">
        <v>71</v>
      </c>
      <c r="C15" s="27"/>
      <c r="D15" s="177"/>
      <c r="E15" s="103" t="s">
        <v>72</v>
      </c>
      <c r="F15" s="104">
        <f t="shared" si="0"/>
        <v>3.689</v>
      </c>
      <c r="G15" s="104"/>
      <c r="H15" s="105">
        <v>3.689</v>
      </c>
      <c r="I15" s="104"/>
      <c r="J15" s="182"/>
      <c r="K15" s="183"/>
      <c r="L15" s="104"/>
      <c r="M15" s="182"/>
      <c r="N15" s="184"/>
      <c r="O15" s="104"/>
      <c r="P15" s="87"/>
      <c r="Q15" s="87"/>
      <c r="R15" s="28"/>
      <c r="S15" s="29"/>
      <c r="T15" s="28"/>
    </row>
    <row r="16" spans="1:20" ht="23.25" customHeight="1">
      <c r="A16" s="27" t="s">
        <v>65</v>
      </c>
      <c r="B16" s="27" t="s">
        <v>71</v>
      </c>
      <c r="C16" s="27" t="s">
        <v>69</v>
      </c>
      <c r="D16" s="177" t="s">
        <v>59</v>
      </c>
      <c r="E16" s="103" t="s">
        <v>73</v>
      </c>
      <c r="F16" s="104">
        <f t="shared" si="0"/>
        <v>3.689</v>
      </c>
      <c r="G16" s="104"/>
      <c r="H16" s="105">
        <v>3.689</v>
      </c>
      <c r="I16" s="104"/>
      <c r="J16" s="182"/>
      <c r="K16" s="183"/>
      <c r="L16" s="104"/>
      <c r="M16" s="182"/>
      <c r="N16" s="184"/>
      <c r="O16" s="104"/>
      <c r="P16" s="87"/>
      <c r="Q16" s="87"/>
      <c r="R16" s="28"/>
      <c r="S16" s="29"/>
      <c r="T16" s="28"/>
    </row>
    <row r="17" spans="1:20" ht="23.25" customHeight="1">
      <c r="A17" s="27" t="s">
        <v>74</v>
      </c>
      <c r="B17" s="27"/>
      <c r="C17" s="27"/>
      <c r="D17" s="177"/>
      <c r="E17" s="103" t="s">
        <v>75</v>
      </c>
      <c r="F17" s="104">
        <f t="shared" si="0"/>
        <v>5.4828</v>
      </c>
      <c r="G17" s="104"/>
      <c r="H17" s="105">
        <v>5.4828</v>
      </c>
      <c r="I17" s="104"/>
      <c r="J17" s="182"/>
      <c r="K17" s="183"/>
      <c r="L17" s="104"/>
      <c r="M17" s="182"/>
      <c r="N17" s="184"/>
      <c r="O17" s="104"/>
      <c r="P17" s="87"/>
      <c r="Q17" s="87"/>
      <c r="R17" s="28"/>
      <c r="S17" s="29"/>
      <c r="T17" s="28"/>
    </row>
    <row r="18" spans="1:20" ht="23.25" customHeight="1">
      <c r="A18" s="27" t="s">
        <v>74</v>
      </c>
      <c r="B18" s="27" t="s">
        <v>69</v>
      </c>
      <c r="C18" s="27"/>
      <c r="D18" s="177"/>
      <c r="E18" s="103" t="s">
        <v>76</v>
      </c>
      <c r="F18" s="104">
        <f t="shared" si="0"/>
        <v>5.4828</v>
      </c>
      <c r="G18" s="104"/>
      <c r="H18" s="105">
        <v>5.4828</v>
      </c>
      <c r="I18" s="104"/>
      <c r="J18" s="182"/>
      <c r="K18" s="183"/>
      <c r="L18" s="104"/>
      <c r="M18" s="182"/>
      <c r="N18" s="184"/>
      <c r="O18" s="104"/>
      <c r="P18" s="87"/>
      <c r="Q18" s="87"/>
      <c r="R18" s="28"/>
      <c r="S18" s="29"/>
      <c r="T18" s="28"/>
    </row>
    <row r="19" spans="1:20" ht="23.25" customHeight="1">
      <c r="A19" s="27" t="s">
        <v>74</v>
      </c>
      <c r="B19" s="27" t="s">
        <v>69</v>
      </c>
      <c r="C19" s="27" t="s">
        <v>77</v>
      </c>
      <c r="D19" s="177" t="s">
        <v>59</v>
      </c>
      <c r="E19" s="103" t="s">
        <v>78</v>
      </c>
      <c r="F19" s="104">
        <f t="shared" si="0"/>
        <v>5.4828</v>
      </c>
      <c r="G19" s="104"/>
      <c r="H19" s="105">
        <v>5.4828</v>
      </c>
      <c r="I19" s="104"/>
      <c r="J19" s="182"/>
      <c r="K19" s="183"/>
      <c r="L19" s="104"/>
      <c r="M19" s="182"/>
      <c r="N19" s="184"/>
      <c r="O19" s="104"/>
      <c r="P19" s="87"/>
      <c r="Q19" s="87"/>
      <c r="R19" s="28"/>
      <c r="S19" s="29"/>
      <c r="T19" s="28"/>
    </row>
    <row r="20" spans="1:20" ht="23.25" customHeight="1">
      <c r="A20" s="27"/>
      <c r="B20" s="27"/>
      <c r="C20" s="27"/>
      <c r="D20" s="177"/>
      <c r="E20" s="27"/>
      <c r="F20" s="87"/>
      <c r="G20" s="87"/>
      <c r="H20" s="87"/>
      <c r="I20" s="87"/>
      <c r="J20" s="28"/>
      <c r="K20" s="29"/>
      <c r="L20" s="87"/>
      <c r="M20" s="28"/>
      <c r="N20" s="29"/>
      <c r="O20" s="87"/>
      <c r="P20" s="87"/>
      <c r="Q20" s="87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87"/>
      <c r="G21" s="87"/>
      <c r="H21" s="87"/>
      <c r="I21" s="87"/>
      <c r="J21" s="28"/>
      <c r="K21" s="29"/>
      <c r="L21" s="87"/>
      <c r="M21" s="28"/>
      <c r="N21" s="29"/>
      <c r="O21" s="87"/>
      <c r="P21" s="87"/>
      <c r="Q21" s="87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87"/>
      <c r="G22" s="87"/>
      <c r="H22" s="87"/>
      <c r="I22" s="87"/>
      <c r="J22" s="28"/>
      <c r="K22" s="29"/>
      <c r="L22" s="87"/>
      <c r="M22" s="28"/>
      <c r="N22" s="29"/>
      <c r="O22" s="87"/>
      <c r="P22" s="87"/>
      <c r="Q22" s="87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87"/>
      <c r="G23" s="87"/>
      <c r="H23" s="87"/>
      <c r="I23" s="87"/>
      <c r="J23" s="28"/>
      <c r="K23" s="29"/>
      <c r="L23" s="87"/>
      <c r="M23" s="28"/>
      <c r="N23" s="29"/>
      <c r="O23" s="87"/>
      <c r="P23" s="87"/>
      <c r="Q23" s="87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87"/>
      <c r="G24" s="87"/>
      <c r="H24" s="87"/>
      <c r="I24" s="87"/>
      <c r="J24" s="28"/>
      <c r="K24" s="29"/>
      <c r="L24" s="87"/>
      <c r="M24" s="28"/>
      <c r="N24" s="29"/>
      <c r="O24" s="87"/>
      <c r="P24" s="87"/>
      <c r="Q24" s="87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87"/>
      <c r="G25" s="87"/>
      <c r="H25" s="87"/>
      <c r="I25" s="87"/>
      <c r="J25" s="28"/>
      <c r="K25" s="29"/>
      <c r="L25" s="87"/>
      <c r="M25" s="28"/>
      <c r="N25" s="29"/>
      <c r="O25" s="87"/>
      <c r="P25" s="87"/>
      <c r="Q25" s="87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87"/>
      <c r="G26" s="87"/>
      <c r="H26" s="87"/>
      <c r="I26" s="87"/>
      <c r="J26" s="28"/>
      <c r="K26" s="29"/>
      <c r="L26" s="87"/>
      <c r="M26" s="28"/>
      <c r="N26" s="29"/>
      <c r="O26" s="87"/>
      <c r="P26" s="87"/>
      <c r="Q26" s="87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P17" sqref="P17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67" t="s">
        <v>79</v>
      </c>
      <c r="B1" s="167"/>
      <c r="C1" s="167"/>
      <c r="D1" s="167"/>
    </row>
    <row r="2" spans="1:10" ht="19.5" customHeight="1">
      <c r="A2" s="42"/>
      <c r="B2" s="168"/>
      <c r="C2" s="168"/>
      <c r="D2" s="168"/>
      <c r="E2" s="168"/>
      <c r="F2" s="168"/>
      <c r="G2" s="168"/>
      <c r="H2" s="168"/>
      <c r="I2" s="168"/>
      <c r="J2" s="175"/>
    </row>
    <row r="3" spans="1:10" ht="19.5" customHeight="1">
      <c r="A3" s="6" t="s">
        <v>80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42"/>
      <c r="B4" s="142"/>
      <c r="C4" s="142"/>
      <c r="D4" s="142"/>
      <c r="E4" s="142"/>
      <c r="F4" s="169"/>
      <c r="G4" s="169"/>
      <c r="H4" s="169"/>
      <c r="I4" s="169"/>
      <c r="J4" s="9" t="s">
        <v>5</v>
      </c>
      <c r="K4" s="34"/>
      <c r="L4" s="34"/>
    </row>
    <row r="5" spans="1:12" ht="19.5" customHeight="1">
      <c r="A5" s="143" t="s">
        <v>35</v>
      </c>
      <c r="B5" s="143"/>
      <c r="C5" s="143"/>
      <c r="D5" s="143"/>
      <c r="E5" s="143"/>
      <c r="F5" s="170" t="s">
        <v>36</v>
      </c>
      <c r="G5" s="170" t="s">
        <v>81</v>
      </c>
      <c r="H5" s="171" t="s">
        <v>82</v>
      </c>
      <c r="I5" s="171" t="s">
        <v>83</v>
      </c>
      <c r="J5" s="171" t="s">
        <v>84</v>
      </c>
      <c r="K5" s="34"/>
      <c r="L5" s="34"/>
    </row>
    <row r="6" spans="1:12" ht="19.5" customHeight="1">
      <c r="A6" s="143" t="s">
        <v>46</v>
      </c>
      <c r="B6" s="143"/>
      <c r="C6" s="143"/>
      <c r="D6" s="171" t="s">
        <v>47</v>
      </c>
      <c r="E6" s="171" t="s">
        <v>85</v>
      </c>
      <c r="F6" s="170"/>
      <c r="G6" s="170"/>
      <c r="H6" s="171"/>
      <c r="I6" s="171"/>
      <c r="J6" s="171"/>
      <c r="K6" s="34"/>
      <c r="L6" s="34"/>
    </row>
    <row r="7" spans="1:12" ht="20.25" customHeight="1">
      <c r="A7" s="172" t="s">
        <v>56</v>
      </c>
      <c r="B7" s="172" t="s">
        <v>57</v>
      </c>
      <c r="C7" s="144" t="s">
        <v>58</v>
      </c>
      <c r="D7" s="171"/>
      <c r="E7" s="171"/>
      <c r="F7" s="170"/>
      <c r="G7" s="170"/>
      <c r="H7" s="171"/>
      <c r="I7" s="171"/>
      <c r="J7" s="171"/>
      <c r="K7" s="34"/>
      <c r="L7" s="34"/>
    </row>
    <row r="8" spans="1:10" ht="20.25" customHeight="1">
      <c r="A8" s="125"/>
      <c r="B8" s="125"/>
      <c r="C8" s="125"/>
      <c r="D8" s="109"/>
      <c r="E8" s="103" t="s">
        <v>36</v>
      </c>
      <c r="F8" s="173">
        <f>G8+H8</f>
        <v>236.9103</v>
      </c>
      <c r="G8" s="106">
        <v>236.9103</v>
      </c>
      <c r="H8" s="127"/>
      <c r="I8" s="127"/>
      <c r="J8" s="127"/>
    </row>
    <row r="9" spans="1:10" ht="20.25" customHeight="1">
      <c r="A9" s="125"/>
      <c r="B9" s="125"/>
      <c r="C9" s="125"/>
      <c r="D9" s="109" t="s">
        <v>59</v>
      </c>
      <c r="E9" s="103" t="s">
        <v>0</v>
      </c>
      <c r="F9" s="173">
        <f aca="true" t="shared" si="0" ref="F9:F20">G9+H9</f>
        <v>236.9103</v>
      </c>
      <c r="G9" s="106">
        <v>236.9103</v>
      </c>
      <c r="H9" s="127"/>
      <c r="I9" s="127"/>
      <c r="J9" s="127"/>
    </row>
    <row r="10" spans="1:10" ht="20.25" customHeight="1">
      <c r="A10" s="125">
        <v>208</v>
      </c>
      <c r="B10" s="125"/>
      <c r="C10" s="125"/>
      <c r="D10" s="109"/>
      <c r="E10" s="103" t="s">
        <v>61</v>
      </c>
      <c r="F10" s="173">
        <f t="shared" si="0"/>
        <v>7.3128</v>
      </c>
      <c r="G10" s="106">
        <v>7.3128</v>
      </c>
      <c r="H10" s="127"/>
      <c r="I10" s="127"/>
      <c r="J10" s="127"/>
    </row>
    <row r="11" spans="1:10" ht="20.25" customHeight="1">
      <c r="A11" s="125">
        <v>208</v>
      </c>
      <c r="B11" s="125" t="s">
        <v>62</v>
      </c>
      <c r="C11" s="125"/>
      <c r="D11" s="109"/>
      <c r="E11" s="103" t="s">
        <v>63</v>
      </c>
      <c r="F11" s="173">
        <f t="shared" si="0"/>
        <v>7.3128</v>
      </c>
      <c r="G11" s="106">
        <v>7.3128</v>
      </c>
      <c r="H11" s="127"/>
      <c r="I11" s="127"/>
      <c r="J11" s="127"/>
    </row>
    <row r="12" spans="1:10" ht="20.25" customHeight="1">
      <c r="A12" s="125" t="s">
        <v>60</v>
      </c>
      <c r="B12" s="125" t="s">
        <v>62</v>
      </c>
      <c r="C12" s="125" t="s">
        <v>62</v>
      </c>
      <c r="D12" s="109"/>
      <c r="E12" s="103" t="s">
        <v>64</v>
      </c>
      <c r="F12" s="173">
        <f t="shared" si="0"/>
        <v>7.3128</v>
      </c>
      <c r="G12" s="106">
        <v>7.3128</v>
      </c>
      <c r="H12" s="127"/>
      <c r="I12" s="127"/>
      <c r="J12" s="127"/>
    </row>
    <row r="13" spans="1:10" ht="20.25" customHeight="1">
      <c r="A13" s="125" t="s">
        <v>65</v>
      </c>
      <c r="B13" s="125"/>
      <c r="C13" s="125"/>
      <c r="D13" s="109"/>
      <c r="E13" s="103" t="s">
        <v>66</v>
      </c>
      <c r="F13" s="173">
        <f t="shared" si="0"/>
        <v>224.1147</v>
      </c>
      <c r="G13" s="106">
        <v>224.1147</v>
      </c>
      <c r="H13" s="127"/>
      <c r="I13" s="127"/>
      <c r="J13" s="127"/>
    </row>
    <row r="14" spans="1:10" ht="20.25" customHeight="1">
      <c r="A14" s="125" t="s">
        <v>65</v>
      </c>
      <c r="B14" s="125" t="s">
        <v>67</v>
      </c>
      <c r="C14" s="125"/>
      <c r="D14" s="109"/>
      <c r="E14" s="103" t="s">
        <v>68</v>
      </c>
      <c r="F14" s="173">
        <f t="shared" si="0"/>
        <v>220.4257</v>
      </c>
      <c r="G14" s="106">
        <v>220.4257</v>
      </c>
      <c r="H14" s="127"/>
      <c r="I14" s="127"/>
      <c r="J14" s="127"/>
    </row>
    <row r="15" spans="1:10" ht="20.25" customHeight="1">
      <c r="A15" s="125" t="s">
        <v>65</v>
      </c>
      <c r="B15" s="125" t="s">
        <v>67</v>
      </c>
      <c r="C15" s="125" t="s">
        <v>69</v>
      </c>
      <c r="D15" s="109" t="s">
        <v>59</v>
      </c>
      <c r="E15" s="103" t="s">
        <v>70</v>
      </c>
      <c r="F15" s="173">
        <f t="shared" si="0"/>
        <v>220.4257</v>
      </c>
      <c r="G15" s="106">
        <v>220.4257</v>
      </c>
      <c r="H15" s="127"/>
      <c r="I15" s="127"/>
      <c r="J15" s="127"/>
    </row>
    <row r="16" spans="1:10" ht="20.25" customHeight="1">
      <c r="A16" s="125" t="s">
        <v>65</v>
      </c>
      <c r="B16" s="125" t="s">
        <v>71</v>
      </c>
      <c r="C16" s="125"/>
      <c r="D16" s="109"/>
      <c r="E16" s="103" t="s">
        <v>72</v>
      </c>
      <c r="F16" s="173">
        <f t="shared" si="0"/>
        <v>3.689</v>
      </c>
      <c r="G16" s="106">
        <v>3.689</v>
      </c>
      <c r="H16" s="127"/>
      <c r="I16" s="127"/>
      <c r="J16" s="127"/>
    </row>
    <row r="17" spans="1:10" ht="20.25" customHeight="1">
      <c r="A17" s="125" t="s">
        <v>65</v>
      </c>
      <c r="B17" s="125" t="s">
        <v>71</v>
      </c>
      <c r="C17" s="125" t="s">
        <v>69</v>
      </c>
      <c r="D17" s="109" t="s">
        <v>59</v>
      </c>
      <c r="E17" s="103" t="s">
        <v>73</v>
      </c>
      <c r="F17" s="173">
        <f t="shared" si="0"/>
        <v>3.689</v>
      </c>
      <c r="G17" s="106">
        <v>3.689</v>
      </c>
      <c r="H17" s="127"/>
      <c r="I17" s="127"/>
      <c r="J17" s="127"/>
    </row>
    <row r="18" spans="1:10" ht="20.25" customHeight="1">
      <c r="A18" s="125" t="s">
        <v>74</v>
      </c>
      <c r="B18" s="125"/>
      <c r="C18" s="125"/>
      <c r="D18" s="109"/>
      <c r="E18" s="103" t="s">
        <v>75</v>
      </c>
      <c r="F18" s="173">
        <f t="shared" si="0"/>
        <v>5.4828</v>
      </c>
      <c r="G18" s="106">
        <v>5.4828</v>
      </c>
      <c r="H18" s="127"/>
      <c r="I18" s="127"/>
      <c r="J18" s="127"/>
    </row>
    <row r="19" spans="1:10" ht="20.25" customHeight="1">
      <c r="A19" s="125" t="s">
        <v>74</v>
      </c>
      <c r="B19" s="125" t="s">
        <v>69</v>
      </c>
      <c r="C19" s="125"/>
      <c r="D19" s="109"/>
      <c r="E19" s="103" t="s">
        <v>76</v>
      </c>
      <c r="F19" s="173">
        <f t="shared" si="0"/>
        <v>5.4828</v>
      </c>
      <c r="G19" s="106">
        <v>5.4828</v>
      </c>
      <c r="H19" s="127"/>
      <c r="I19" s="127"/>
      <c r="J19" s="127"/>
    </row>
    <row r="20" spans="1:10" ht="20.25" customHeight="1">
      <c r="A20" s="125" t="s">
        <v>74</v>
      </c>
      <c r="B20" s="125" t="s">
        <v>69</v>
      </c>
      <c r="C20" s="125" t="s">
        <v>77</v>
      </c>
      <c r="D20" s="109" t="s">
        <v>59</v>
      </c>
      <c r="E20" s="103" t="s">
        <v>78</v>
      </c>
      <c r="F20" s="173">
        <f t="shared" si="0"/>
        <v>5.4828</v>
      </c>
      <c r="G20" s="106">
        <v>5.4828</v>
      </c>
      <c r="H20" s="127"/>
      <c r="I20" s="127"/>
      <c r="J20" s="127"/>
    </row>
    <row r="21" spans="1:10" ht="20.25" customHeight="1">
      <c r="A21" s="125"/>
      <c r="B21" s="125"/>
      <c r="C21" s="125"/>
      <c r="D21" s="174"/>
      <c r="E21" s="127"/>
      <c r="F21" s="127"/>
      <c r="G21" s="127"/>
      <c r="H21" s="127"/>
      <c r="I21" s="127"/>
      <c r="J21" s="127"/>
    </row>
    <row r="22" spans="1:10" ht="20.25" customHeight="1">
      <c r="A22" s="126"/>
      <c r="B22" s="126"/>
      <c r="C22" s="126"/>
      <c r="D22" s="127"/>
      <c r="E22" s="127"/>
      <c r="F22" s="127"/>
      <c r="G22" s="127"/>
      <c r="H22" s="127"/>
      <c r="I22" s="127"/>
      <c r="J22" s="127"/>
    </row>
    <row r="23" spans="1:10" ht="20.2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F10" sqref="F1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6" t="s">
        <v>86</v>
      </c>
    </row>
    <row r="2" spans="1:34" ht="20.25" customHeight="1">
      <c r="A2" s="141"/>
      <c r="B2" s="141"/>
      <c r="C2" s="141"/>
      <c r="D2" s="141"/>
      <c r="E2" s="141"/>
      <c r="F2" s="141"/>
      <c r="G2" s="141"/>
      <c r="H2" s="44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</row>
    <row r="3" spans="1:34" ht="20.25" customHeight="1">
      <c r="A3" s="6" t="s">
        <v>87</v>
      </c>
      <c r="B3" s="6"/>
      <c r="C3" s="6"/>
      <c r="D3" s="6"/>
      <c r="E3" s="6"/>
      <c r="F3" s="6"/>
      <c r="G3" s="6"/>
      <c r="H3" s="6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</row>
    <row r="4" spans="1:34" ht="20.25" customHeight="1">
      <c r="A4" s="142"/>
      <c r="B4" s="142"/>
      <c r="C4" s="42"/>
      <c r="D4" s="42"/>
      <c r="E4" s="42"/>
      <c r="F4" s="42"/>
      <c r="G4" s="42"/>
      <c r="H4" s="9" t="s">
        <v>5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</row>
    <row r="5" spans="1:34" ht="20.25" customHeight="1">
      <c r="A5" s="143" t="s">
        <v>6</v>
      </c>
      <c r="B5" s="143"/>
      <c r="C5" s="143" t="s">
        <v>7</v>
      </c>
      <c r="D5" s="143"/>
      <c r="E5" s="143"/>
      <c r="F5" s="143"/>
      <c r="G5" s="143"/>
      <c r="H5" s="143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</row>
    <row r="6" spans="1:34" s="140" customFormat="1" ht="37.5" customHeight="1">
      <c r="A6" s="144" t="s">
        <v>8</v>
      </c>
      <c r="B6" s="145" t="s">
        <v>9</v>
      </c>
      <c r="C6" s="144" t="s">
        <v>8</v>
      </c>
      <c r="D6" s="144" t="s">
        <v>36</v>
      </c>
      <c r="E6" s="145" t="s">
        <v>88</v>
      </c>
      <c r="F6" s="146" t="s">
        <v>89</v>
      </c>
      <c r="G6" s="144" t="s">
        <v>90</v>
      </c>
      <c r="H6" s="146" t="s">
        <v>91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</row>
    <row r="7" spans="1:34" ht="24.75" customHeight="1">
      <c r="A7" s="147" t="s">
        <v>92</v>
      </c>
      <c r="B7" s="148"/>
      <c r="C7" s="149" t="s">
        <v>93</v>
      </c>
      <c r="D7" s="148"/>
      <c r="E7" s="148"/>
      <c r="F7" s="148"/>
      <c r="G7" s="148"/>
      <c r="H7" s="148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</row>
    <row r="8" spans="1:34" ht="24.75" customHeight="1">
      <c r="A8" s="147" t="s">
        <v>94</v>
      </c>
      <c r="B8" s="148">
        <v>130.6038</v>
      </c>
      <c r="C8" s="149" t="s">
        <v>95</v>
      </c>
      <c r="D8" s="150"/>
      <c r="E8" s="151"/>
      <c r="F8" s="151"/>
      <c r="G8" s="151"/>
      <c r="H8" s="148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</row>
    <row r="9" spans="1:34" ht="24.75" customHeight="1">
      <c r="A9" s="147" t="s">
        <v>96</v>
      </c>
      <c r="B9" s="148"/>
      <c r="C9" s="149" t="s">
        <v>97</v>
      </c>
      <c r="D9" s="150"/>
      <c r="E9" s="151"/>
      <c r="F9" s="151"/>
      <c r="G9" s="151"/>
      <c r="H9" s="148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</row>
    <row r="10" spans="1:34" ht="24.75" customHeight="1">
      <c r="A10" s="147" t="s">
        <v>98</v>
      </c>
      <c r="B10" s="152"/>
      <c r="C10" s="149" t="s">
        <v>99</v>
      </c>
      <c r="D10" s="150"/>
      <c r="E10" s="151"/>
      <c r="F10" s="151"/>
      <c r="G10" s="151"/>
      <c r="H10" s="148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1:34" ht="24.75" customHeight="1">
      <c r="A11" s="147" t="s">
        <v>100</v>
      </c>
      <c r="B11" s="153"/>
      <c r="C11" s="149" t="s">
        <v>101</v>
      </c>
      <c r="D11" s="150"/>
      <c r="E11" s="151"/>
      <c r="F11" s="151"/>
      <c r="G11" s="151"/>
      <c r="H11" s="148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</row>
    <row r="12" spans="1:34" ht="24.75" customHeight="1">
      <c r="A12" s="147" t="s">
        <v>94</v>
      </c>
      <c r="B12" s="148"/>
      <c r="C12" s="149" t="s">
        <v>66</v>
      </c>
      <c r="D12" s="150">
        <v>117.81</v>
      </c>
      <c r="E12" s="151">
        <v>117.8082</v>
      </c>
      <c r="F12" s="151"/>
      <c r="G12" s="151"/>
      <c r="H12" s="148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</row>
    <row r="13" spans="1:34" ht="24.75" customHeight="1">
      <c r="A13" s="147" t="s">
        <v>96</v>
      </c>
      <c r="B13" s="148"/>
      <c r="C13" s="149" t="s">
        <v>75</v>
      </c>
      <c r="D13" s="150">
        <v>5.48</v>
      </c>
      <c r="E13" s="151">
        <v>5.4828</v>
      </c>
      <c r="F13" s="151"/>
      <c r="G13" s="151"/>
      <c r="H13" s="148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</row>
    <row r="14" spans="1:34" ht="24.75" customHeight="1">
      <c r="A14" s="147" t="s">
        <v>98</v>
      </c>
      <c r="B14" s="148"/>
      <c r="C14" s="149" t="s">
        <v>102</v>
      </c>
      <c r="D14" s="150"/>
      <c r="E14" s="151"/>
      <c r="F14" s="151"/>
      <c r="G14" s="151"/>
      <c r="H14" s="148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ht="24.75" customHeight="1">
      <c r="A15" s="147" t="s">
        <v>103</v>
      </c>
      <c r="B15" s="152"/>
      <c r="C15" s="149" t="s">
        <v>61</v>
      </c>
      <c r="D15" s="150">
        <v>7.31</v>
      </c>
      <c r="E15" s="151">
        <v>7.3128</v>
      </c>
      <c r="F15" s="151"/>
      <c r="G15" s="151"/>
      <c r="H15" s="148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ht="24.75" customHeight="1">
      <c r="A16" s="154"/>
      <c r="B16" s="155"/>
      <c r="C16" s="156"/>
      <c r="D16" s="150"/>
      <c r="E16" s="152"/>
      <c r="F16" s="152"/>
      <c r="G16" s="152"/>
      <c r="H16" s="152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34" ht="24.75" customHeight="1">
      <c r="A17" s="157"/>
      <c r="B17" s="158"/>
      <c r="C17" s="157"/>
      <c r="D17" s="158"/>
      <c r="E17" s="158"/>
      <c r="F17" s="158"/>
      <c r="G17" s="158"/>
      <c r="H17" s="158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4" ht="24.75" customHeight="1">
      <c r="A18" s="156"/>
      <c r="B18" s="152"/>
      <c r="C18" s="156" t="s">
        <v>104</v>
      </c>
      <c r="D18" s="150"/>
      <c r="E18" s="159"/>
      <c r="F18" s="159"/>
      <c r="G18" s="159"/>
      <c r="H18" s="152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</row>
    <row r="19" spans="1:34" ht="24.75" customHeight="1">
      <c r="A19" s="156"/>
      <c r="B19" s="160"/>
      <c r="C19" s="156"/>
      <c r="D19" s="158"/>
      <c r="E19" s="161"/>
      <c r="F19" s="161"/>
      <c r="G19" s="161"/>
      <c r="H19" s="16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ht="20.25" customHeight="1">
      <c r="A20" s="157" t="s">
        <v>31</v>
      </c>
      <c r="B20" s="160">
        <v>130.6038</v>
      </c>
      <c r="C20" s="157" t="s">
        <v>32</v>
      </c>
      <c r="D20" s="150">
        <v>130.6</v>
      </c>
      <c r="E20" s="158">
        <f>SUM(E7:E19)</f>
        <v>130.6038</v>
      </c>
      <c r="F20" s="158"/>
      <c r="G20" s="158"/>
      <c r="H20" s="158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ht="20.25" customHeight="1">
      <c r="A21" s="162"/>
      <c r="B21" s="163"/>
      <c r="C21" s="164"/>
      <c r="D21" s="164"/>
      <c r="E21" s="164"/>
      <c r="F21" s="164"/>
      <c r="G21" s="164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workbookViewId="0" topLeftCell="A1">
      <selection activeCell="AA16" sqref="AA16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8.875" style="1" customWidth="1"/>
    <col min="6" max="6" width="5.00390625" style="1" customWidth="1"/>
    <col min="7" max="7" width="6.75390625" style="1" customWidth="1"/>
    <col min="8" max="8" width="7.00390625" style="1" customWidth="1"/>
    <col min="9" max="11" width="5.00390625" style="1" customWidth="1"/>
    <col min="12" max="12" width="7.00390625" style="1" customWidth="1"/>
    <col min="13" max="20" width="5.00390625" style="1" customWidth="1"/>
    <col min="21" max="21" width="6.875" style="1" customWidth="1"/>
    <col min="22" max="37" width="5.00390625" style="1" customWidth="1"/>
    <col min="38" max="38" width="6.50390625" style="1" customWidth="1"/>
    <col min="39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113"/>
      <c r="B1" s="113"/>
      <c r="C1" s="113"/>
      <c r="D1" s="113"/>
      <c r="E1" s="114"/>
      <c r="F1" s="113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3" spans="1:112" ht="19.5" customHeight="1">
      <c r="A3" s="6" t="s">
        <v>105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ht="19.5" customHeight="1">
      <c r="A4" s="7"/>
      <c r="B4" s="7"/>
      <c r="C4" s="7"/>
      <c r="D4" s="7"/>
      <c r="E4" s="7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F4" s="34"/>
      <c r="DG4" s="34" t="s">
        <v>106</v>
      </c>
      <c r="DH4" s="34" t="s">
        <v>107</v>
      </c>
      <c r="DI4" s="34"/>
    </row>
    <row r="5" spans="1:113" ht="28.5" customHeight="1">
      <c r="A5" s="116" t="s">
        <v>35</v>
      </c>
      <c r="B5" s="117"/>
      <c r="C5" s="117"/>
      <c r="D5" s="117"/>
      <c r="E5" s="118"/>
      <c r="F5" s="18" t="s">
        <v>36</v>
      </c>
      <c r="G5" s="119" t="s">
        <v>108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30"/>
      <c r="U5" s="131" t="s">
        <v>109</v>
      </c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2" t="s">
        <v>110</v>
      </c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6" t="s">
        <v>111</v>
      </c>
      <c r="BJ5" s="136"/>
      <c r="BK5" s="136"/>
      <c r="BL5" s="136"/>
      <c r="BM5" s="137"/>
      <c r="BN5" s="137" t="s">
        <v>112</v>
      </c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2" t="s">
        <v>113</v>
      </c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 t="s">
        <v>114</v>
      </c>
      <c r="CS5" s="132"/>
      <c r="CT5" s="132"/>
      <c r="CU5" s="132" t="s">
        <v>115</v>
      </c>
      <c r="CV5" s="132"/>
      <c r="CW5" s="132"/>
      <c r="CX5" s="132"/>
      <c r="CY5" s="132"/>
      <c r="CZ5" s="132"/>
      <c r="DA5" s="132" t="s">
        <v>116</v>
      </c>
      <c r="DB5" s="132"/>
      <c r="DC5" s="132"/>
      <c r="DD5" s="132" t="s">
        <v>117</v>
      </c>
      <c r="DE5" s="132"/>
      <c r="DF5" s="132"/>
      <c r="DG5" s="132"/>
      <c r="DH5" s="132"/>
      <c r="DI5" s="34"/>
    </row>
    <row r="6" spans="1:113" ht="28.5" customHeight="1">
      <c r="A6" s="14" t="s">
        <v>46</v>
      </c>
      <c r="B6" s="14"/>
      <c r="C6" s="121"/>
      <c r="D6" s="18" t="s">
        <v>47</v>
      </c>
      <c r="E6" s="18" t="s">
        <v>48</v>
      </c>
      <c r="F6" s="19"/>
      <c r="G6" s="122" t="s">
        <v>51</v>
      </c>
      <c r="H6" s="122" t="s">
        <v>118</v>
      </c>
      <c r="I6" s="122" t="s">
        <v>119</v>
      </c>
      <c r="J6" s="122" t="s">
        <v>120</v>
      </c>
      <c r="K6" s="19" t="s">
        <v>121</v>
      </c>
      <c r="L6" s="19" t="s">
        <v>122</v>
      </c>
      <c r="M6" s="19" t="s">
        <v>123</v>
      </c>
      <c r="N6" s="19" t="s">
        <v>124</v>
      </c>
      <c r="O6" s="129" t="s">
        <v>125</v>
      </c>
      <c r="P6" s="129" t="s">
        <v>126</v>
      </c>
      <c r="Q6" s="25" t="s">
        <v>127</v>
      </c>
      <c r="R6" s="25" t="s">
        <v>128</v>
      </c>
      <c r="S6" s="25" t="s">
        <v>129</v>
      </c>
      <c r="T6" s="19" t="s">
        <v>130</v>
      </c>
      <c r="U6" s="122" t="s">
        <v>51</v>
      </c>
      <c r="V6" s="122" t="s">
        <v>131</v>
      </c>
      <c r="W6" s="122" t="s">
        <v>132</v>
      </c>
      <c r="X6" s="122" t="s">
        <v>133</v>
      </c>
      <c r="Y6" s="19" t="s">
        <v>134</v>
      </c>
      <c r="Z6" s="19" t="s">
        <v>135</v>
      </c>
      <c r="AA6" s="19" t="s">
        <v>136</v>
      </c>
      <c r="AB6" s="19" t="s">
        <v>137</v>
      </c>
      <c r="AC6" s="19" t="s">
        <v>138</v>
      </c>
      <c r="AD6" s="19" t="s">
        <v>139</v>
      </c>
      <c r="AE6" s="19" t="s">
        <v>140</v>
      </c>
      <c r="AF6" s="19" t="s">
        <v>141</v>
      </c>
      <c r="AG6" s="19" t="s">
        <v>142</v>
      </c>
      <c r="AH6" s="19" t="s">
        <v>143</v>
      </c>
      <c r="AI6" s="19" t="s">
        <v>144</v>
      </c>
      <c r="AJ6" s="19" t="s">
        <v>145</v>
      </c>
      <c r="AK6" s="19" t="s">
        <v>146</v>
      </c>
      <c r="AL6" s="19" t="s">
        <v>147</v>
      </c>
      <c r="AM6" s="19" t="s">
        <v>148</v>
      </c>
      <c r="AN6" s="19" t="s">
        <v>149</v>
      </c>
      <c r="AO6" s="19" t="s">
        <v>150</v>
      </c>
      <c r="AP6" s="19" t="s">
        <v>151</v>
      </c>
      <c r="AQ6" s="19" t="s">
        <v>152</v>
      </c>
      <c r="AR6" s="19" t="s">
        <v>153</v>
      </c>
      <c r="AS6" s="19" t="s">
        <v>154</v>
      </c>
      <c r="AT6" s="19" t="s">
        <v>155</v>
      </c>
      <c r="AU6" s="18" t="s">
        <v>156</v>
      </c>
      <c r="AV6" s="129" t="s">
        <v>157</v>
      </c>
      <c r="AW6" s="19" t="s">
        <v>51</v>
      </c>
      <c r="AX6" s="19" t="s">
        <v>158</v>
      </c>
      <c r="AY6" s="19" t="s">
        <v>159</v>
      </c>
      <c r="AZ6" s="19" t="s">
        <v>160</v>
      </c>
      <c r="BA6" s="19" t="s">
        <v>161</v>
      </c>
      <c r="BB6" s="19" t="s">
        <v>162</v>
      </c>
      <c r="BC6" s="19" t="s">
        <v>163</v>
      </c>
      <c r="BD6" s="19" t="s">
        <v>164</v>
      </c>
      <c r="BE6" s="19" t="s">
        <v>165</v>
      </c>
      <c r="BF6" s="19" t="s">
        <v>166</v>
      </c>
      <c r="BG6" s="19" t="s">
        <v>167</v>
      </c>
      <c r="BH6" s="19" t="s">
        <v>168</v>
      </c>
      <c r="BI6" s="25" t="s">
        <v>51</v>
      </c>
      <c r="BJ6" s="25" t="s">
        <v>169</v>
      </c>
      <c r="BK6" s="25" t="s">
        <v>170</v>
      </c>
      <c r="BL6" s="25" t="s">
        <v>171</v>
      </c>
      <c r="BM6" s="25" t="s">
        <v>172</v>
      </c>
      <c r="BN6" s="19" t="s">
        <v>51</v>
      </c>
      <c r="BO6" s="129" t="s">
        <v>173</v>
      </c>
      <c r="BP6" s="129" t="s">
        <v>174</v>
      </c>
      <c r="BQ6" s="129" t="s">
        <v>175</v>
      </c>
      <c r="BR6" s="129" t="s">
        <v>176</v>
      </c>
      <c r="BS6" s="129" t="s">
        <v>177</v>
      </c>
      <c r="BT6" s="129" t="s">
        <v>178</v>
      </c>
      <c r="BU6" s="129" t="s">
        <v>179</v>
      </c>
      <c r="BV6" s="129" t="s">
        <v>180</v>
      </c>
      <c r="BW6" s="129" t="s">
        <v>181</v>
      </c>
      <c r="BX6" s="129" t="s">
        <v>182</v>
      </c>
      <c r="BY6" s="129" t="s">
        <v>183</v>
      </c>
      <c r="BZ6" s="129" t="s">
        <v>184</v>
      </c>
      <c r="CA6" s="19" t="s">
        <v>51</v>
      </c>
      <c r="CB6" s="129" t="s">
        <v>173</v>
      </c>
      <c r="CC6" s="129" t="s">
        <v>174</v>
      </c>
      <c r="CD6" s="129" t="s">
        <v>175</v>
      </c>
      <c r="CE6" s="129" t="s">
        <v>176</v>
      </c>
      <c r="CF6" s="129" t="s">
        <v>177</v>
      </c>
      <c r="CG6" s="129" t="s">
        <v>178</v>
      </c>
      <c r="CH6" s="129" t="s">
        <v>179</v>
      </c>
      <c r="CI6" s="129" t="s">
        <v>185</v>
      </c>
      <c r="CJ6" s="129" t="s">
        <v>186</v>
      </c>
      <c r="CK6" s="129" t="s">
        <v>187</v>
      </c>
      <c r="CL6" s="129" t="s">
        <v>188</v>
      </c>
      <c r="CM6" s="129" t="s">
        <v>180</v>
      </c>
      <c r="CN6" s="129" t="s">
        <v>181</v>
      </c>
      <c r="CO6" s="129" t="s">
        <v>182</v>
      </c>
      <c r="CP6" s="129" t="s">
        <v>183</v>
      </c>
      <c r="CQ6" s="129" t="s">
        <v>189</v>
      </c>
      <c r="CR6" s="19" t="s">
        <v>51</v>
      </c>
      <c r="CS6" s="129" t="s">
        <v>190</v>
      </c>
      <c r="CT6" s="129" t="s">
        <v>191</v>
      </c>
      <c r="CU6" s="19" t="s">
        <v>51</v>
      </c>
      <c r="CV6" s="129" t="s">
        <v>190</v>
      </c>
      <c r="CW6" s="129" t="s">
        <v>192</v>
      </c>
      <c r="CX6" s="129" t="s">
        <v>193</v>
      </c>
      <c r="CY6" s="129" t="s">
        <v>194</v>
      </c>
      <c r="CZ6" s="129" t="s">
        <v>191</v>
      </c>
      <c r="DA6" s="19" t="s">
        <v>51</v>
      </c>
      <c r="DB6" s="129" t="s">
        <v>195</v>
      </c>
      <c r="DC6" s="129" t="s">
        <v>196</v>
      </c>
      <c r="DD6" s="19" t="s">
        <v>51</v>
      </c>
      <c r="DE6" s="129" t="s">
        <v>197</v>
      </c>
      <c r="DF6" s="129" t="s">
        <v>198</v>
      </c>
      <c r="DG6" s="129" t="s">
        <v>199</v>
      </c>
      <c r="DH6" s="129" t="s">
        <v>117</v>
      </c>
      <c r="DI6" s="34"/>
    </row>
    <row r="7" spans="1:113" ht="57" customHeight="1">
      <c r="A7" s="21" t="s">
        <v>56</v>
      </c>
      <c r="B7" s="20" t="s">
        <v>57</v>
      </c>
      <c r="C7" s="22" t="s">
        <v>58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22"/>
      <c r="P7" s="122"/>
      <c r="Q7" s="122"/>
      <c r="R7" s="122"/>
      <c r="S7" s="122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8"/>
      <c r="AV7" s="122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22"/>
      <c r="BJ7" s="122"/>
      <c r="BK7" s="122"/>
      <c r="BL7" s="122"/>
      <c r="BM7" s="122"/>
      <c r="BN7" s="19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9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9"/>
      <c r="CS7" s="122"/>
      <c r="CT7" s="122"/>
      <c r="CU7" s="19"/>
      <c r="CV7" s="122"/>
      <c r="CW7" s="122"/>
      <c r="CX7" s="122"/>
      <c r="CY7" s="122"/>
      <c r="CZ7" s="122"/>
      <c r="DA7" s="19"/>
      <c r="DB7" s="129"/>
      <c r="DC7" s="129"/>
      <c r="DD7" s="19"/>
      <c r="DE7" s="129"/>
      <c r="DF7" s="129"/>
      <c r="DG7" s="129"/>
      <c r="DH7" s="129"/>
      <c r="DI7" s="34"/>
    </row>
    <row r="8" spans="1:113" ht="33" customHeight="1">
      <c r="A8" s="108"/>
      <c r="B8" s="108"/>
      <c r="C8" s="108"/>
      <c r="D8" s="123" t="s">
        <v>59</v>
      </c>
      <c r="E8" s="103" t="s">
        <v>36</v>
      </c>
      <c r="F8" s="28">
        <f>G8+U8</f>
        <v>130.597</v>
      </c>
      <c r="G8" s="124">
        <v>56.09</v>
      </c>
      <c r="H8" s="124">
        <v>22.5396</v>
      </c>
      <c r="I8" s="124">
        <v>2.9568</v>
      </c>
      <c r="J8" s="124"/>
      <c r="K8" s="124"/>
      <c r="L8" s="124">
        <v>13.2014</v>
      </c>
      <c r="M8" s="124">
        <v>7.3128</v>
      </c>
      <c r="N8" s="124"/>
      <c r="O8" s="124">
        <v>3.492</v>
      </c>
      <c r="P8" s="124"/>
      <c r="Q8" s="124">
        <v>1.1114</v>
      </c>
      <c r="R8" s="124">
        <v>5.4828</v>
      </c>
      <c r="S8" s="124"/>
      <c r="T8" s="124"/>
      <c r="U8" s="124">
        <v>74.507</v>
      </c>
      <c r="V8" s="124">
        <v>1.3</v>
      </c>
      <c r="W8" s="124"/>
      <c r="X8" s="124"/>
      <c r="Y8" s="124"/>
      <c r="Z8" s="124"/>
      <c r="AA8" s="124">
        <v>2</v>
      </c>
      <c r="AB8" s="124">
        <v>2</v>
      </c>
      <c r="AC8" s="124"/>
      <c r="AD8" s="124"/>
      <c r="AE8" s="124">
        <v>3</v>
      </c>
      <c r="AF8" s="124"/>
      <c r="AG8" s="124"/>
      <c r="AH8" s="124"/>
      <c r="AI8" s="124"/>
      <c r="AJ8" s="124"/>
      <c r="AK8" s="124"/>
      <c r="AL8" s="124">
        <v>63.9498</v>
      </c>
      <c r="AM8" s="124"/>
      <c r="AN8" s="124"/>
      <c r="AO8" s="124"/>
      <c r="AP8" s="124"/>
      <c r="AQ8" s="124">
        <v>0.4572</v>
      </c>
      <c r="AR8" s="124"/>
      <c r="AS8" s="124">
        <v>1.8</v>
      </c>
      <c r="AT8" s="124"/>
      <c r="AU8" s="124"/>
      <c r="AV8" s="124"/>
      <c r="AW8" s="124"/>
      <c r="AX8" s="124"/>
      <c r="AY8" s="124"/>
      <c r="AZ8" s="133"/>
      <c r="BA8" s="134"/>
      <c r="BB8" s="134"/>
      <c r="BC8" s="135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33"/>
      <c r="DI8" s="139"/>
    </row>
    <row r="9" spans="1:112" ht="33" customHeight="1">
      <c r="A9" s="125"/>
      <c r="B9" s="125"/>
      <c r="C9" s="125"/>
      <c r="D9" s="123" t="s">
        <v>59</v>
      </c>
      <c r="E9" s="103" t="s">
        <v>0</v>
      </c>
      <c r="F9" s="28">
        <f aca="true" t="shared" si="0" ref="F9:F20">G9+U9</f>
        <v>130.597</v>
      </c>
      <c r="G9" s="124">
        <v>56.09</v>
      </c>
      <c r="H9" s="124">
        <v>22.5396</v>
      </c>
      <c r="I9" s="124">
        <v>2.9568</v>
      </c>
      <c r="J9" s="124"/>
      <c r="K9" s="124"/>
      <c r="L9" s="124">
        <v>13.2014</v>
      </c>
      <c r="M9" s="124">
        <v>7.3128</v>
      </c>
      <c r="N9" s="124"/>
      <c r="O9" s="124">
        <v>3.492</v>
      </c>
      <c r="P9" s="124"/>
      <c r="Q9" s="124">
        <v>1.1114</v>
      </c>
      <c r="R9" s="124">
        <v>5.4828</v>
      </c>
      <c r="S9" s="124"/>
      <c r="T9" s="124"/>
      <c r="U9" s="124">
        <v>74.507</v>
      </c>
      <c r="V9" s="124">
        <v>1.3</v>
      </c>
      <c r="W9" s="124"/>
      <c r="X9" s="124"/>
      <c r="Y9" s="124"/>
      <c r="Z9" s="124"/>
      <c r="AA9" s="124">
        <v>2</v>
      </c>
      <c r="AB9" s="124">
        <v>2</v>
      </c>
      <c r="AC9" s="124"/>
      <c r="AD9" s="124"/>
      <c r="AE9" s="124">
        <v>3</v>
      </c>
      <c r="AF9" s="124"/>
      <c r="AG9" s="124"/>
      <c r="AH9" s="124"/>
      <c r="AI9" s="124"/>
      <c r="AJ9" s="124"/>
      <c r="AK9" s="124"/>
      <c r="AL9" s="124">
        <v>63.9498</v>
      </c>
      <c r="AM9" s="124"/>
      <c r="AN9" s="124"/>
      <c r="AO9" s="124"/>
      <c r="AP9" s="124"/>
      <c r="AQ9" s="124">
        <v>0.4572</v>
      </c>
      <c r="AR9" s="124"/>
      <c r="AS9" s="124">
        <v>1.8</v>
      </c>
      <c r="AT9" s="124"/>
      <c r="AU9" s="124"/>
      <c r="AV9" s="124"/>
      <c r="AW9" s="124"/>
      <c r="AX9" s="124"/>
      <c r="AY9" s="124"/>
      <c r="AZ9" s="133"/>
      <c r="BA9" s="134"/>
      <c r="BB9" s="134"/>
      <c r="BC9" s="135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33"/>
    </row>
    <row r="10" spans="1:112" ht="33" customHeight="1">
      <c r="A10" s="125">
        <v>208</v>
      </c>
      <c r="B10" s="125"/>
      <c r="C10" s="125"/>
      <c r="D10" s="123"/>
      <c r="E10" s="103" t="s">
        <v>61</v>
      </c>
      <c r="F10" s="28">
        <f t="shared" si="0"/>
        <v>7.3128</v>
      </c>
      <c r="G10" s="124">
        <f aca="true" t="shared" si="1" ref="G9:G20">H10+I10+J10+K10+L10+M10+N10+O10+P10+Q10+R10+S10+T10</f>
        <v>7.3128</v>
      </c>
      <c r="H10" s="124"/>
      <c r="I10" s="124"/>
      <c r="J10" s="124"/>
      <c r="K10" s="124"/>
      <c r="L10" s="124"/>
      <c r="M10" s="124">
        <v>7.3128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>
        <v>0</v>
      </c>
      <c r="AC10" s="124"/>
      <c r="AD10" s="124"/>
      <c r="AE10" s="124"/>
      <c r="AF10" s="124"/>
      <c r="AG10" s="124"/>
      <c r="AH10" s="124"/>
      <c r="AI10" s="124"/>
      <c r="AJ10" s="124"/>
      <c r="AK10" s="124"/>
      <c r="AL10" s="124">
        <v>0</v>
      </c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33"/>
      <c r="BA10" s="134"/>
      <c r="BB10" s="134"/>
      <c r="BC10" s="135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33"/>
    </row>
    <row r="11" spans="1:112" ht="33" customHeight="1">
      <c r="A11" s="125">
        <v>208</v>
      </c>
      <c r="B11" s="125" t="s">
        <v>62</v>
      </c>
      <c r="C11" s="125"/>
      <c r="D11" s="123"/>
      <c r="E11" s="103" t="s">
        <v>63</v>
      </c>
      <c r="F11" s="28">
        <f t="shared" si="0"/>
        <v>7.3128</v>
      </c>
      <c r="G11" s="124">
        <f t="shared" si="1"/>
        <v>7.3128</v>
      </c>
      <c r="H11" s="124"/>
      <c r="I11" s="124"/>
      <c r="J11" s="124"/>
      <c r="K11" s="124"/>
      <c r="L11" s="124"/>
      <c r="M11" s="124">
        <v>7.3128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>
        <v>0</v>
      </c>
      <c r="AC11" s="124"/>
      <c r="AD11" s="124"/>
      <c r="AE11" s="124"/>
      <c r="AF11" s="124"/>
      <c r="AG11" s="124"/>
      <c r="AH11" s="124"/>
      <c r="AI11" s="124"/>
      <c r="AJ11" s="124"/>
      <c r="AK11" s="124"/>
      <c r="AL11" s="124">
        <v>0</v>
      </c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33"/>
      <c r="BA11" s="134"/>
      <c r="BB11" s="134"/>
      <c r="BC11" s="135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33"/>
    </row>
    <row r="12" spans="1:112" ht="33" customHeight="1">
      <c r="A12" s="125" t="s">
        <v>60</v>
      </c>
      <c r="B12" s="125" t="s">
        <v>62</v>
      </c>
      <c r="C12" s="125" t="s">
        <v>62</v>
      </c>
      <c r="D12" s="123" t="s">
        <v>59</v>
      </c>
      <c r="E12" s="103" t="s">
        <v>64</v>
      </c>
      <c r="F12" s="28">
        <f t="shared" si="0"/>
        <v>7.3128</v>
      </c>
      <c r="G12" s="124">
        <f t="shared" si="1"/>
        <v>7.3128</v>
      </c>
      <c r="H12" s="124"/>
      <c r="I12" s="124"/>
      <c r="J12" s="124"/>
      <c r="K12" s="124"/>
      <c r="L12" s="124"/>
      <c r="M12" s="124">
        <v>7.3128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>
        <v>0</v>
      </c>
      <c r="AC12" s="124"/>
      <c r="AD12" s="124"/>
      <c r="AE12" s="124"/>
      <c r="AF12" s="124"/>
      <c r="AG12" s="124"/>
      <c r="AH12" s="124"/>
      <c r="AI12" s="124"/>
      <c r="AJ12" s="124"/>
      <c r="AK12" s="124"/>
      <c r="AL12" s="124">
        <v>0</v>
      </c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33"/>
      <c r="BA12" s="134"/>
      <c r="BB12" s="134"/>
      <c r="BC12" s="135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33"/>
    </row>
    <row r="13" spans="1:112" ht="33" customHeight="1">
      <c r="A13" s="125" t="s">
        <v>65</v>
      </c>
      <c r="B13" s="125"/>
      <c r="C13" s="125"/>
      <c r="D13" s="123"/>
      <c r="E13" s="103" t="s">
        <v>66</v>
      </c>
      <c r="F13" s="28">
        <f t="shared" si="0"/>
        <v>117.8082</v>
      </c>
      <c r="G13" s="124">
        <f t="shared" si="1"/>
        <v>43.3012</v>
      </c>
      <c r="H13" s="124">
        <v>22.5396</v>
      </c>
      <c r="I13" s="124">
        <v>2.9568</v>
      </c>
      <c r="J13" s="124"/>
      <c r="K13" s="124"/>
      <c r="L13" s="124">
        <v>13.2014</v>
      </c>
      <c r="M13" s="124"/>
      <c r="N13" s="124"/>
      <c r="O13" s="124">
        <v>3.492</v>
      </c>
      <c r="P13" s="124"/>
      <c r="Q13" s="124">
        <v>1.1114</v>
      </c>
      <c r="R13" s="124"/>
      <c r="S13" s="124"/>
      <c r="T13" s="124"/>
      <c r="U13" s="124">
        <v>74.507</v>
      </c>
      <c r="V13" s="124">
        <v>1.3</v>
      </c>
      <c r="W13" s="124"/>
      <c r="X13" s="124"/>
      <c r="Y13" s="124"/>
      <c r="Z13" s="124"/>
      <c r="AA13" s="124">
        <v>2</v>
      </c>
      <c r="AB13" s="124">
        <v>2</v>
      </c>
      <c r="AC13" s="124"/>
      <c r="AD13" s="124"/>
      <c r="AE13" s="124">
        <v>3</v>
      </c>
      <c r="AF13" s="124"/>
      <c r="AG13" s="124"/>
      <c r="AH13" s="124"/>
      <c r="AI13" s="124"/>
      <c r="AJ13" s="124"/>
      <c r="AK13" s="124"/>
      <c r="AL13" s="124">
        <v>63.9498</v>
      </c>
      <c r="AM13" s="124"/>
      <c r="AN13" s="124"/>
      <c r="AO13" s="124"/>
      <c r="AP13" s="124"/>
      <c r="AQ13" s="124">
        <v>0.4572</v>
      </c>
      <c r="AR13" s="124"/>
      <c r="AS13" s="124">
        <v>1.8</v>
      </c>
      <c r="AT13" s="124"/>
      <c r="AU13" s="124"/>
      <c r="AV13" s="124"/>
      <c r="AW13" s="124"/>
      <c r="AX13" s="124"/>
      <c r="AY13" s="124"/>
      <c r="AZ13" s="133"/>
      <c r="BA13" s="134"/>
      <c r="BB13" s="134"/>
      <c r="BC13" s="135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33"/>
    </row>
    <row r="14" spans="1:112" ht="33" customHeight="1">
      <c r="A14" s="125" t="s">
        <v>65</v>
      </c>
      <c r="B14" s="125" t="s">
        <v>67</v>
      </c>
      <c r="C14" s="125"/>
      <c r="D14" s="123"/>
      <c r="E14" s="103" t="s">
        <v>68</v>
      </c>
      <c r="F14" s="28">
        <f t="shared" si="0"/>
        <v>114.1192</v>
      </c>
      <c r="G14" s="124">
        <f t="shared" si="1"/>
        <v>39.6122</v>
      </c>
      <c r="H14" s="124">
        <v>22.5396</v>
      </c>
      <c r="I14" s="124">
        <v>2.9568</v>
      </c>
      <c r="J14" s="124"/>
      <c r="K14" s="124"/>
      <c r="L14" s="124">
        <v>13.2014</v>
      </c>
      <c r="M14" s="124"/>
      <c r="N14" s="124"/>
      <c r="O14" s="124"/>
      <c r="P14" s="124"/>
      <c r="Q14" s="124">
        <v>0.9144</v>
      </c>
      <c r="R14" s="124"/>
      <c r="S14" s="124"/>
      <c r="T14" s="124"/>
      <c r="U14" s="124">
        <v>74.507</v>
      </c>
      <c r="V14" s="124">
        <v>1.3</v>
      </c>
      <c r="W14" s="124"/>
      <c r="X14" s="124"/>
      <c r="Y14" s="124"/>
      <c r="Z14" s="124"/>
      <c r="AA14" s="124">
        <v>2</v>
      </c>
      <c r="AB14" s="124">
        <v>2</v>
      </c>
      <c r="AC14" s="124"/>
      <c r="AD14" s="124"/>
      <c r="AE14" s="124">
        <v>3</v>
      </c>
      <c r="AF14" s="124"/>
      <c r="AG14" s="124"/>
      <c r="AH14" s="124"/>
      <c r="AI14" s="124"/>
      <c r="AJ14" s="124"/>
      <c r="AK14" s="124"/>
      <c r="AL14" s="124">
        <v>63.9498</v>
      </c>
      <c r="AM14" s="124"/>
      <c r="AN14" s="124"/>
      <c r="AO14" s="124"/>
      <c r="AP14" s="124"/>
      <c r="AQ14" s="124">
        <v>0.4572</v>
      </c>
      <c r="AR14" s="124"/>
      <c r="AS14" s="124">
        <v>1.8</v>
      </c>
      <c r="AT14" s="124"/>
      <c r="AU14" s="124"/>
      <c r="AV14" s="124"/>
      <c r="AW14" s="124"/>
      <c r="AX14" s="124"/>
      <c r="AY14" s="124"/>
      <c r="AZ14" s="133"/>
      <c r="BA14" s="134"/>
      <c r="BB14" s="134"/>
      <c r="BC14" s="135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33"/>
    </row>
    <row r="15" spans="1:112" ht="33" customHeight="1">
      <c r="A15" s="125" t="s">
        <v>65</v>
      </c>
      <c r="B15" s="125" t="s">
        <v>67</v>
      </c>
      <c r="C15" s="125" t="s">
        <v>69</v>
      </c>
      <c r="D15" s="123" t="s">
        <v>59</v>
      </c>
      <c r="E15" s="103" t="s">
        <v>70</v>
      </c>
      <c r="F15" s="28">
        <f t="shared" si="0"/>
        <v>114.1192</v>
      </c>
      <c r="G15" s="124">
        <f t="shared" si="1"/>
        <v>39.6122</v>
      </c>
      <c r="H15" s="124">
        <v>22.5396</v>
      </c>
      <c r="I15" s="124">
        <v>2.9568</v>
      </c>
      <c r="J15" s="124"/>
      <c r="K15" s="124"/>
      <c r="L15" s="124">
        <v>13.2014</v>
      </c>
      <c r="M15" s="124"/>
      <c r="N15" s="124"/>
      <c r="O15" s="124"/>
      <c r="P15" s="124"/>
      <c r="Q15" s="124">
        <v>0.9144</v>
      </c>
      <c r="R15" s="124"/>
      <c r="S15" s="124"/>
      <c r="T15" s="124"/>
      <c r="U15" s="124">
        <v>74.507</v>
      </c>
      <c r="V15" s="124">
        <v>1.3</v>
      </c>
      <c r="W15" s="124"/>
      <c r="X15" s="124"/>
      <c r="Y15" s="124"/>
      <c r="Z15" s="124"/>
      <c r="AA15" s="124">
        <v>2</v>
      </c>
      <c r="AB15" s="124">
        <v>2</v>
      </c>
      <c r="AC15" s="124"/>
      <c r="AD15" s="124"/>
      <c r="AE15" s="124">
        <v>3</v>
      </c>
      <c r="AF15" s="124"/>
      <c r="AG15" s="124"/>
      <c r="AH15" s="124"/>
      <c r="AI15" s="124"/>
      <c r="AJ15" s="124"/>
      <c r="AK15" s="124"/>
      <c r="AL15" s="124">
        <v>63.9498</v>
      </c>
      <c r="AM15" s="124"/>
      <c r="AN15" s="124"/>
      <c r="AO15" s="124"/>
      <c r="AP15" s="124"/>
      <c r="AQ15" s="124">
        <v>0.4572</v>
      </c>
      <c r="AR15" s="124"/>
      <c r="AS15" s="124">
        <v>1.8</v>
      </c>
      <c r="AT15" s="124"/>
      <c r="AU15" s="124"/>
      <c r="AV15" s="124"/>
      <c r="AW15" s="124"/>
      <c r="AX15" s="124"/>
      <c r="AY15" s="124"/>
      <c r="AZ15" s="133"/>
      <c r="BA15" s="134"/>
      <c r="BB15" s="134"/>
      <c r="BC15" s="135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33"/>
    </row>
    <row r="16" spans="1:112" ht="33" customHeight="1">
      <c r="A16" s="125" t="s">
        <v>65</v>
      </c>
      <c r="B16" s="125" t="s">
        <v>71</v>
      </c>
      <c r="C16" s="125"/>
      <c r="D16" s="123"/>
      <c r="E16" s="103" t="s">
        <v>72</v>
      </c>
      <c r="F16" s="28">
        <f t="shared" si="0"/>
        <v>3.689</v>
      </c>
      <c r="G16" s="124">
        <f t="shared" si="1"/>
        <v>3.689</v>
      </c>
      <c r="H16" s="124"/>
      <c r="I16" s="124"/>
      <c r="J16" s="124"/>
      <c r="K16" s="124"/>
      <c r="L16" s="124"/>
      <c r="M16" s="124"/>
      <c r="N16" s="124"/>
      <c r="O16" s="124">
        <v>3.492</v>
      </c>
      <c r="P16" s="124"/>
      <c r="Q16" s="124">
        <v>0.197</v>
      </c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33"/>
      <c r="BA16" s="134"/>
      <c r="BB16" s="134"/>
      <c r="BC16" s="135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33"/>
    </row>
    <row r="17" spans="1:112" ht="33" customHeight="1">
      <c r="A17" s="125" t="s">
        <v>65</v>
      </c>
      <c r="B17" s="125" t="s">
        <v>71</v>
      </c>
      <c r="C17" s="125" t="s">
        <v>69</v>
      </c>
      <c r="D17" s="123" t="s">
        <v>59</v>
      </c>
      <c r="E17" s="103" t="s">
        <v>73</v>
      </c>
      <c r="F17" s="28">
        <f t="shared" si="0"/>
        <v>3.689</v>
      </c>
      <c r="G17" s="124">
        <f t="shared" si="1"/>
        <v>3.689</v>
      </c>
      <c r="H17" s="124"/>
      <c r="I17" s="124"/>
      <c r="J17" s="124"/>
      <c r="K17" s="124"/>
      <c r="L17" s="124"/>
      <c r="M17" s="124"/>
      <c r="N17" s="124"/>
      <c r="O17" s="124">
        <v>3.492</v>
      </c>
      <c r="P17" s="124"/>
      <c r="Q17" s="124">
        <v>0.197</v>
      </c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33"/>
      <c r="BA17" s="134"/>
      <c r="BB17" s="134"/>
      <c r="BC17" s="135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33"/>
    </row>
    <row r="18" spans="1:112" ht="33" customHeight="1">
      <c r="A18" s="125" t="s">
        <v>74</v>
      </c>
      <c r="B18" s="125"/>
      <c r="C18" s="125"/>
      <c r="D18" s="123"/>
      <c r="E18" s="103" t="s">
        <v>75</v>
      </c>
      <c r="F18" s="28">
        <f t="shared" si="0"/>
        <v>5.4828</v>
      </c>
      <c r="G18" s="124">
        <f t="shared" si="1"/>
        <v>5.4828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>
        <v>5.4828</v>
      </c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33"/>
      <c r="BA18" s="134"/>
      <c r="BB18" s="134"/>
      <c r="BC18" s="135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33"/>
    </row>
    <row r="19" spans="1:112" ht="33" customHeight="1">
      <c r="A19" s="125" t="s">
        <v>74</v>
      </c>
      <c r="B19" s="125" t="s">
        <v>69</v>
      </c>
      <c r="C19" s="125"/>
      <c r="D19" s="123"/>
      <c r="E19" s="103" t="s">
        <v>76</v>
      </c>
      <c r="F19" s="28">
        <f t="shared" si="0"/>
        <v>5.4828</v>
      </c>
      <c r="G19" s="124">
        <f t="shared" si="1"/>
        <v>5.4828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>
        <v>5.4828</v>
      </c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33"/>
      <c r="BA19" s="134"/>
      <c r="BB19" s="134"/>
      <c r="BC19" s="135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33"/>
    </row>
    <row r="20" spans="1:112" ht="33" customHeight="1">
      <c r="A20" s="125" t="s">
        <v>74</v>
      </c>
      <c r="B20" s="125" t="s">
        <v>69</v>
      </c>
      <c r="C20" s="125" t="s">
        <v>77</v>
      </c>
      <c r="D20" s="123" t="s">
        <v>59</v>
      </c>
      <c r="E20" s="103" t="s">
        <v>78</v>
      </c>
      <c r="F20" s="28">
        <f t="shared" si="0"/>
        <v>5.4828</v>
      </c>
      <c r="G20" s="124">
        <f t="shared" si="1"/>
        <v>5.4828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>
        <v>5.4828</v>
      </c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33"/>
      <c r="BA20" s="134"/>
      <c r="BB20" s="134"/>
      <c r="BC20" s="135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33"/>
    </row>
    <row r="21" spans="1:112" ht="33" customHeight="1">
      <c r="A21" s="126"/>
      <c r="B21" s="126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</row>
    <row r="22" spans="1:112" ht="33" customHeight="1">
      <c r="A22" s="126"/>
      <c r="B22" s="126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</row>
    <row r="23" spans="1:112" ht="33" customHeight="1">
      <c r="A23" s="126"/>
      <c r="B23" s="126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</row>
    <row r="24" spans="1:112" ht="33" customHeight="1">
      <c r="A24" s="126"/>
      <c r="B24" s="126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</row>
    <row r="25" spans="1:112" ht="33" customHeight="1">
      <c r="A25" s="126"/>
      <c r="B25" s="126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</row>
    <row r="26" spans="1:112" ht="33" customHeight="1">
      <c r="A26" s="128"/>
      <c r="B26" s="128"/>
      <c r="C26" s="128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</row>
    <row r="27" spans="1:112" ht="33" customHeight="1">
      <c r="A27" s="128"/>
      <c r="B27" s="128"/>
      <c r="C27" s="12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</row>
    <row r="28" spans="1:112" ht="33" customHeight="1">
      <c r="A28" s="128"/>
      <c r="B28" s="128"/>
      <c r="C28" s="128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</row>
  </sheetData>
  <sheetProtection/>
  <mergeCells count="119"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K17" sqref="K17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91" t="s">
        <v>200</v>
      </c>
      <c r="B1" s="91"/>
      <c r="C1" s="91"/>
    </row>
    <row r="2" spans="1:8" ht="19.5" customHeight="1">
      <c r="A2" s="42"/>
      <c r="B2" s="42"/>
      <c r="C2" s="42"/>
      <c r="D2" s="43"/>
      <c r="E2" s="42"/>
      <c r="F2" s="42"/>
      <c r="G2" s="44"/>
      <c r="H2" s="66"/>
    </row>
    <row r="3" spans="1:8" ht="25.5" customHeight="1">
      <c r="A3" s="92" t="s">
        <v>201</v>
      </c>
      <c r="B3" s="93"/>
      <c r="C3" s="93"/>
      <c r="D3" s="93"/>
      <c r="E3" s="93"/>
      <c r="F3" s="93"/>
      <c r="G3" s="93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5</v>
      </c>
      <c r="H4" s="66"/>
    </row>
    <row r="5" spans="1:8" ht="19.5" customHeight="1">
      <c r="A5" s="94" t="s">
        <v>202</v>
      </c>
      <c r="B5" s="94"/>
      <c r="C5" s="95"/>
      <c r="D5" s="95"/>
      <c r="E5" s="19" t="s">
        <v>81</v>
      </c>
      <c r="F5" s="19"/>
      <c r="G5" s="19"/>
      <c r="H5" s="66"/>
    </row>
    <row r="6" spans="1:8" ht="19.5" customHeight="1">
      <c r="A6" s="10" t="s">
        <v>46</v>
      </c>
      <c r="B6" s="96"/>
      <c r="C6" s="97" t="s">
        <v>47</v>
      </c>
      <c r="D6" s="98" t="s">
        <v>203</v>
      </c>
      <c r="E6" s="19" t="s">
        <v>36</v>
      </c>
      <c r="F6" s="13" t="s">
        <v>204</v>
      </c>
      <c r="G6" s="99" t="s">
        <v>205</v>
      </c>
      <c r="H6" s="66"/>
    </row>
    <row r="7" spans="1:8" ht="33.75" customHeight="1">
      <c r="A7" s="21" t="s">
        <v>56</v>
      </c>
      <c r="B7" s="22" t="s">
        <v>57</v>
      </c>
      <c r="C7" s="100"/>
      <c r="D7" s="101"/>
      <c r="E7" s="25"/>
      <c r="F7" s="26"/>
      <c r="G7" s="55"/>
      <c r="H7" s="66"/>
    </row>
    <row r="8" spans="1:8" ht="21.75" customHeight="1">
      <c r="A8" s="27"/>
      <c r="B8" s="56"/>
      <c r="C8" s="102"/>
      <c r="D8" s="103" t="s">
        <v>36</v>
      </c>
      <c r="E8" s="104">
        <f>F8+G8</f>
        <v>130.597</v>
      </c>
      <c r="F8" s="105">
        <v>56.09</v>
      </c>
      <c r="G8" s="106">
        <v>74.507</v>
      </c>
      <c r="H8" s="67"/>
    </row>
    <row r="9" spans="1:7" ht="21.75" customHeight="1">
      <c r="A9" s="107"/>
      <c r="B9" s="108"/>
      <c r="C9" s="109" t="s">
        <v>59</v>
      </c>
      <c r="D9" s="103" t="s">
        <v>0</v>
      </c>
      <c r="E9" s="104">
        <f aca="true" t="shared" si="0" ref="E9:E25">F9+G9</f>
        <v>130.597</v>
      </c>
      <c r="F9" s="105">
        <v>56.09</v>
      </c>
      <c r="G9" s="106">
        <v>74.507</v>
      </c>
    </row>
    <row r="10" spans="1:7" ht="21.75" customHeight="1">
      <c r="A10" s="107" t="s">
        <v>206</v>
      </c>
      <c r="B10" s="110"/>
      <c r="C10" s="109"/>
      <c r="D10" s="103" t="s">
        <v>207</v>
      </c>
      <c r="E10" s="104">
        <f t="shared" si="0"/>
        <v>56.09</v>
      </c>
      <c r="F10" s="105">
        <v>56.09</v>
      </c>
      <c r="G10" s="106"/>
    </row>
    <row r="11" spans="1:7" ht="21.75" customHeight="1">
      <c r="A11" s="107" t="s">
        <v>206</v>
      </c>
      <c r="B11" s="108" t="s">
        <v>77</v>
      </c>
      <c r="C11" s="109" t="s">
        <v>59</v>
      </c>
      <c r="D11" s="103" t="s">
        <v>208</v>
      </c>
      <c r="E11" s="104">
        <f t="shared" si="0"/>
        <v>22.5396</v>
      </c>
      <c r="F11" s="105">
        <v>22.5396</v>
      </c>
      <c r="G11" s="106"/>
    </row>
    <row r="12" spans="1:7" ht="21.75" customHeight="1">
      <c r="A12" s="107" t="s">
        <v>206</v>
      </c>
      <c r="B12" s="108" t="s">
        <v>69</v>
      </c>
      <c r="C12" s="109" t="s">
        <v>59</v>
      </c>
      <c r="D12" s="103" t="s">
        <v>209</v>
      </c>
      <c r="E12" s="104">
        <f t="shared" si="0"/>
        <v>2.9568</v>
      </c>
      <c r="F12" s="105">
        <v>2.9568</v>
      </c>
      <c r="G12" s="106"/>
    </row>
    <row r="13" spans="1:7" ht="21.75" customHeight="1">
      <c r="A13" s="107" t="s">
        <v>206</v>
      </c>
      <c r="B13" s="108" t="s">
        <v>210</v>
      </c>
      <c r="C13" s="109" t="s">
        <v>59</v>
      </c>
      <c r="D13" s="103" t="s">
        <v>211</v>
      </c>
      <c r="E13" s="104">
        <f t="shared" si="0"/>
        <v>13.2014</v>
      </c>
      <c r="F13" s="105">
        <v>13.2014</v>
      </c>
      <c r="G13" s="106"/>
    </row>
    <row r="14" spans="1:7" ht="21.75" customHeight="1">
      <c r="A14" s="107" t="s">
        <v>206</v>
      </c>
      <c r="B14" s="108" t="s">
        <v>212</v>
      </c>
      <c r="C14" s="109" t="s">
        <v>59</v>
      </c>
      <c r="D14" s="103" t="s">
        <v>213</v>
      </c>
      <c r="E14" s="104">
        <f t="shared" si="0"/>
        <v>7.3128</v>
      </c>
      <c r="F14" s="105">
        <v>7.3128</v>
      </c>
      <c r="G14" s="106"/>
    </row>
    <row r="15" spans="1:7" ht="21.75" customHeight="1">
      <c r="A15" s="107" t="s">
        <v>206</v>
      </c>
      <c r="B15" s="108" t="s">
        <v>214</v>
      </c>
      <c r="C15" s="109" t="s">
        <v>59</v>
      </c>
      <c r="D15" s="103" t="s">
        <v>215</v>
      </c>
      <c r="E15" s="104">
        <f t="shared" si="0"/>
        <v>3.492</v>
      </c>
      <c r="F15" s="105">
        <v>3.492</v>
      </c>
      <c r="G15" s="106"/>
    </row>
    <row r="16" spans="1:7" ht="21.75" customHeight="1">
      <c r="A16" s="107" t="s">
        <v>206</v>
      </c>
      <c r="B16" s="108" t="s">
        <v>216</v>
      </c>
      <c r="C16" s="109" t="s">
        <v>59</v>
      </c>
      <c r="D16" s="103" t="s">
        <v>217</v>
      </c>
      <c r="E16" s="104">
        <f t="shared" si="0"/>
        <v>1.1114</v>
      </c>
      <c r="F16" s="105">
        <v>1.1114</v>
      </c>
      <c r="G16" s="106"/>
    </row>
    <row r="17" spans="1:7" ht="21.75" customHeight="1">
      <c r="A17" s="107" t="s">
        <v>206</v>
      </c>
      <c r="B17" s="108" t="s">
        <v>218</v>
      </c>
      <c r="C17" s="109" t="s">
        <v>59</v>
      </c>
      <c r="D17" s="103" t="s">
        <v>219</v>
      </c>
      <c r="E17" s="104">
        <f t="shared" si="0"/>
        <v>5.4828</v>
      </c>
      <c r="F17" s="105">
        <v>5.4828</v>
      </c>
      <c r="G17" s="106"/>
    </row>
    <row r="18" spans="1:7" ht="21.75" customHeight="1">
      <c r="A18" s="107" t="s">
        <v>220</v>
      </c>
      <c r="B18" s="108"/>
      <c r="C18" s="109"/>
      <c r="D18" s="103" t="s">
        <v>221</v>
      </c>
      <c r="E18" s="104">
        <f t="shared" si="0"/>
        <v>74.507</v>
      </c>
      <c r="F18" s="105"/>
      <c r="G18" s="106">
        <v>74.507</v>
      </c>
    </row>
    <row r="19" spans="1:7" ht="21.75" customHeight="1">
      <c r="A19" s="107" t="s">
        <v>206</v>
      </c>
      <c r="B19" s="108" t="s">
        <v>77</v>
      </c>
      <c r="C19" s="109" t="s">
        <v>59</v>
      </c>
      <c r="D19" s="103" t="s">
        <v>222</v>
      </c>
      <c r="E19" s="104">
        <f t="shared" si="0"/>
        <v>1.3</v>
      </c>
      <c r="F19" s="105"/>
      <c r="G19" s="106">
        <v>1.3</v>
      </c>
    </row>
    <row r="20" spans="1:7" ht="21.75" customHeight="1">
      <c r="A20" s="107" t="s">
        <v>206</v>
      </c>
      <c r="B20" s="108" t="s">
        <v>223</v>
      </c>
      <c r="C20" s="109" t="s">
        <v>59</v>
      </c>
      <c r="D20" s="103" t="s">
        <v>224</v>
      </c>
      <c r="E20" s="104">
        <f t="shared" si="0"/>
        <v>2</v>
      </c>
      <c r="F20" s="105"/>
      <c r="G20" s="106">
        <v>2</v>
      </c>
    </row>
    <row r="21" spans="1:7" ht="21.75" customHeight="1">
      <c r="A21" s="107" t="s">
        <v>206</v>
      </c>
      <c r="B21" s="108" t="s">
        <v>210</v>
      </c>
      <c r="C21" s="109" t="s">
        <v>59</v>
      </c>
      <c r="D21" s="103" t="s">
        <v>225</v>
      </c>
      <c r="E21" s="104">
        <f t="shared" si="0"/>
        <v>2</v>
      </c>
      <c r="F21" s="105"/>
      <c r="G21" s="106">
        <v>2</v>
      </c>
    </row>
    <row r="22" spans="1:7" ht="21.75" customHeight="1">
      <c r="A22" s="107" t="s">
        <v>206</v>
      </c>
      <c r="B22" s="108" t="s">
        <v>71</v>
      </c>
      <c r="C22" s="109" t="s">
        <v>59</v>
      </c>
      <c r="D22" s="103" t="s">
        <v>226</v>
      </c>
      <c r="E22" s="104">
        <f t="shared" si="0"/>
        <v>3</v>
      </c>
      <c r="F22" s="105"/>
      <c r="G22" s="106">
        <v>3</v>
      </c>
    </row>
    <row r="23" spans="1:7" ht="21.75" customHeight="1">
      <c r="A23" s="107" t="s">
        <v>206</v>
      </c>
      <c r="B23" s="108" t="s">
        <v>227</v>
      </c>
      <c r="C23" s="109" t="s">
        <v>59</v>
      </c>
      <c r="D23" s="103" t="s">
        <v>228</v>
      </c>
      <c r="E23" s="104">
        <f t="shared" si="0"/>
        <v>63.9498</v>
      </c>
      <c r="F23" s="105"/>
      <c r="G23" s="106">
        <v>63.9498</v>
      </c>
    </row>
    <row r="24" spans="1:7" ht="21" customHeight="1">
      <c r="A24" s="107" t="s">
        <v>206</v>
      </c>
      <c r="B24" s="111">
        <v>28</v>
      </c>
      <c r="C24" s="108" t="s">
        <v>59</v>
      </c>
      <c r="D24" s="112" t="s">
        <v>229</v>
      </c>
      <c r="E24" s="104">
        <f t="shared" si="0"/>
        <v>0.4572</v>
      </c>
      <c r="F24" s="105"/>
      <c r="G24" s="106">
        <v>0.4572</v>
      </c>
    </row>
    <row r="25" spans="1:7" ht="21" customHeight="1">
      <c r="A25" s="107" t="s">
        <v>206</v>
      </c>
      <c r="B25" s="111">
        <v>31</v>
      </c>
      <c r="C25" s="108" t="s">
        <v>59</v>
      </c>
      <c r="D25" s="112" t="s">
        <v>230</v>
      </c>
      <c r="E25" s="104">
        <f t="shared" si="0"/>
        <v>1.8</v>
      </c>
      <c r="F25" s="105"/>
      <c r="G25" s="106">
        <v>1.8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workbookViewId="0" topLeftCell="A1">
      <selection activeCell="A3" sqref="A3:F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231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232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46</v>
      </c>
      <c r="B5" s="15"/>
      <c r="C5" s="16"/>
      <c r="D5" s="17" t="s">
        <v>47</v>
      </c>
      <c r="E5" s="18" t="s">
        <v>233</v>
      </c>
      <c r="F5" s="13" t="s">
        <v>49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56</v>
      </c>
      <c r="B6" s="21" t="s">
        <v>57</v>
      </c>
      <c r="C6" s="22" t="s">
        <v>58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89"/>
      <c r="E7" s="89"/>
      <c r="F7" s="90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/>
      <c r="B8" s="56"/>
      <c r="C8" s="56"/>
      <c r="D8" s="89"/>
      <c r="E8" s="89"/>
      <c r="F8" s="90"/>
    </row>
    <row r="9" spans="1:6" ht="21" customHeight="1">
      <c r="A9" s="56"/>
      <c r="B9" s="56"/>
      <c r="C9" s="56"/>
      <c r="D9" s="89"/>
      <c r="E9" s="89"/>
      <c r="F9" s="90"/>
    </row>
    <row r="10" spans="1:6" ht="21" customHeight="1">
      <c r="A10" s="56"/>
      <c r="B10" s="56"/>
      <c r="C10" s="56"/>
      <c r="D10" s="89"/>
      <c r="E10" s="89"/>
      <c r="F10" s="90"/>
    </row>
    <row r="11" spans="1:6" ht="21" customHeight="1">
      <c r="A11" s="56"/>
      <c r="B11" s="56"/>
      <c r="C11" s="56"/>
      <c r="D11" s="89"/>
      <c r="E11" s="89"/>
      <c r="F11" s="90"/>
    </row>
    <row r="12" spans="1:6" ht="21" customHeight="1">
      <c r="A12" s="56"/>
      <c r="B12" s="56"/>
      <c r="C12" s="56"/>
      <c r="D12" s="89"/>
      <c r="E12" s="89"/>
      <c r="F12" s="90"/>
    </row>
    <row r="13" spans="1:6" ht="21" customHeight="1">
      <c r="A13" s="56"/>
      <c r="B13" s="56"/>
      <c r="C13" s="56"/>
      <c r="D13" s="89"/>
      <c r="E13" s="89"/>
      <c r="F13" s="90"/>
    </row>
    <row r="14" spans="1:6" ht="21" customHeight="1">
      <c r="A14" s="56"/>
      <c r="B14" s="56"/>
      <c r="C14" s="56"/>
      <c r="D14" s="89"/>
      <c r="E14" s="89"/>
      <c r="F14" s="90"/>
    </row>
    <row r="15" spans="1:6" ht="21" customHeight="1">
      <c r="A15" s="56"/>
      <c r="B15" s="56"/>
      <c r="C15" s="56"/>
      <c r="D15" s="89"/>
      <c r="E15" s="89"/>
      <c r="F15" s="90"/>
    </row>
    <row r="16" spans="1:6" ht="21" customHeight="1">
      <c r="A16" s="56"/>
      <c r="B16" s="56"/>
      <c r="C16" s="56"/>
      <c r="D16" s="89"/>
      <c r="E16" s="89"/>
      <c r="F16" s="90"/>
    </row>
    <row r="17" spans="1:6" ht="21" customHeight="1">
      <c r="A17" s="56"/>
      <c r="B17" s="56"/>
      <c r="C17" s="56"/>
      <c r="D17" s="89"/>
      <c r="E17" s="89"/>
      <c r="F17" s="90"/>
    </row>
    <row r="18" spans="1:6" ht="21" customHeight="1">
      <c r="A18" s="56"/>
      <c r="B18" s="56"/>
      <c r="C18" s="56"/>
      <c r="D18" s="89"/>
      <c r="E18" s="89"/>
      <c r="F18" s="90"/>
    </row>
    <row r="19" spans="1:6" ht="21" customHeight="1">
      <c r="A19" s="56"/>
      <c r="B19" s="56"/>
      <c r="C19" s="56"/>
      <c r="D19" s="89"/>
      <c r="E19" s="89"/>
      <c r="F19" s="90"/>
    </row>
    <row r="20" spans="1:6" ht="21" customHeight="1">
      <c r="A20" s="56"/>
      <c r="B20" s="56"/>
      <c r="C20" s="56"/>
      <c r="D20" s="89"/>
      <c r="E20" s="89"/>
      <c r="F20" s="90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J11" sqref="J11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6" t="s">
        <v>234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235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236</v>
      </c>
      <c r="B5" s="18" t="s">
        <v>237</v>
      </c>
      <c r="C5" s="13" t="s">
        <v>238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36</v>
      </c>
      <c r="D6" s="47" t="s">
        <v>141</v>
      </c>
      <c r="E6" s="48" t="s">
        <v>239</v>
      </c>
      <c r="F6" s="49"/>
      <c r="G6" s="49"/>
      <c r="H6" s="50" t="s">
        <v>146</v>
      </c>
      <c r="I6" s="66"/>
    </row>
    <row r="7" spans="1:9" ht="33.75" customHeight="1">
      <c r="A7" s="24"/>
      <c r="B7" s="24"/>
      <c r="C7" s="51"/>
      <c r="D7" s="25"/>
      <c r="E7" s="52" t="s">
        <v>51</v>
      </c>
      <c r="F7" s="53" t="s">
        <v>240</v>
      </c>
      <c r="G7" s="54" t="s">
        <v>241</v>
      </c>
      <c r="H7" s="55"/>
      <c r="I7" s="66"/>
    </row>
    <row r="8" spans="1:9" ht="19.5" customHeight="1">
      <c r="A8" s="27" t="s">
        <v>59</v>
      </c>
      <c r="B8" s="56" t="s">
        <v>0</v>
      </c>
      <c r="C8" s="29">
        <v>1.8</v>
      </c>
      <c r="D8" s="87"/>
      <c r="E8" s="87">
        <v>1.8</v>
      </c>
      <c r="F8" s="87"/>
      <c r="G8" s="28">
        <v>1.8</v>
      </c>
      <c r="H8" s="88"/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2021-02-19T07:17:08Z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